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255" windowHeight="3690" tabRatio="680" activeTab="1"/>
  </bookViews>
  <sheets>
    <sheet name="Contact Info &amp; Use Sector Desc" sheetId="1" r:id="rId1"/>
    <sheet name="Population &amp; Supply-Demand Proj" sheetId="2" r:id="rId2"/>
    <sheet name="Supply Alternative 1" sheetId="3" r:id="rId3"/>
    <sheet name="Supply Alternative 2" sheetId="4" r:id="rId4"/>
    <sheet name="Supply Alternative 3" sheetId="5" r:id="rId5"/>
    <sheet name="Supply Alternative 4" sheetId="6" r:id="rId6"/>
    <sheet name="Supply Alterntive 5" sheetId="7" r:id="rId7"/>
    <sheet name="Supply Alternatives Summary" sheetId="8" r:id="rId8"/>
  </sheets>
  <definedNames/>
  <calcPr fullCalcOnLoad="1"/>
</workbook>
</file>

<file path=xl/comments2.xml><?xml version="1.0" encoding="utf-8"?>
<comments xmlns="http://schemas.openxmlformats.org/spreadsheetml/2006/main">
  <authors>
    <author>Donald Rayno</author>
  </authors>
  <commentList>
    <comment ref="C37" authorId="0">
      <text>
        <r>
          <rPr>
            <b/>
            <sz val="8"/>
            <rFont val="Tahoma"/>
            <family val="2"/>
          </rPr>
          <t>Donald Rayno:</t>
        </r>
        <r>
          <rPr>
            <sz val="8"/>
            <rFont val="Tahoma"/>
            <family val="2"/>
          </rPr>
          <t xml:space="preserve">
The number in this cell is  calculated from the data entered for 2010.
If it is not appropriate to use this value for estimating this category in future years enter a recommended value in this cell. If this value is changed explain why in the application.</t>
        </r>
      </text>
    </comment>
    <comment ref="C38" authorId="0">
      <text>
        <r>
          <rPr>
            <b/>
            <sz val="8"/>
            <rFont val="Tahoma"/>
            <family val="2"/>
          </rPr>
          <t>Donald Rayno:</t>
        </r>
        <r>
          <rPr>
            <sz val="8"/>
            <rFont val="Tahoma"/>
            <family val="2"/>
          </rPr>
          <t xml:space="preserve">
The number in this cell is  calculated from the data entered for 2010.
If it is not appropriate to use this value for estimating this category in future years enter a recommended value in this cell. If this value is changed explain why in the application.</t>
        </r>
      </text>
    </comment>
  </commentList>
</comments>
</file>

<file path=xl/sharedStrings.xml><?xml version="1.0" encoding="utf-8"?>
<sst xmlns="http://schemas.openxmlformats.org/spreadsheetml/2006/main" count="276" uniqueCount="142">
  <si>
    <t>Year-round</t>
  </si>
  <si>
    <t>Seasonal (if applicable)</t>
  </si>
  <si>
    <t>(1) Residential</t>
  </si>
  <si>
    <t>(2) Commercial</t>
  </si>
  <si>
    <t>(3) Industrial</t>
  </si>
  <si>
    <t>(4) Institutional</t>
  </si>
  <si>
    <t xml:space="preserve">(7) Total Service Area Demand </t>
  </si>
  <si>
    <t xml:space="preserve">(5) Total Available Supply </t>
  </si>
  <si>
    <t>Available Supply , MGD</t>
  </si>
  <si>
    <t>(6) Service Area Demand</t>
  </si>
  <si>
    <t>(9) Total Average Daily Demand</t>
  </si>
  <si>
    <t>(10) Demand as Percent of Supply</t>
  </si>
  <si>
    <t>Additional Information for J.L. Allocation</t>
  </si>
  <si>
    <t>(12) Sales Under Existing Contracts</t>
  </si>
  <si>
    <t>(13) Expected Sales Under Future Contracts</t>
  </si>
  <si>
    <t>(14) Demand in Each Planning Period</t>
  </si>
  <si>
    <t>Source or Facility Name</t>
  </si>
  <si>
    <t>PWSID</t>
  </si>
  <si>
    <t>SW or GW</t>
  </si>
  <si>
    <t>Sub-Basin</t>
  </si>
  <si>
    <t xml:space="preserve">Wat Qual </t>
  </si>
  <si>
    <t>Classification</t>
  </si>
  <si>
    <t>Supply</t>
  </si>
  <si>
    <t>Development</t>
  </si>
  <si>
    <t>Time</t>
  </si>
  <si>
    <t xml:space="preserve">Year </t>
  </si>
  <si>
    <t>Online</t>
  </si>
  <si>
    <t>MGD</t>
  </si>
  <si>
    <t>Water Supplied to:</t>
  </si>
  <si>
    <t>Contract Amount and Duration</t>
  </si>
  <si>
    <t>System Name</t>
  </si>
  <si>
    <t>Year Begin</t>
  </si>
  <si>
    <t>Year End</t>
  </si>
  <si>
    <t>Pipe Size</t>
  </si>
  <si>
    <t>(inches)</t>
  </si>
  <si>
    <t>Regular or</t>
  </si>
  <si>
    <t>Emergency</t>
  </si>
  <si>
    <t>(label the alternative presented in this table)</t>
  </si>
  <si>
    <t>Available supply from project 2</t>
  </si>
  <si>
    <t>Available supply from project 3</t>
  </si>
  <si>
    <t>(8)     Amount NOT returned to Source Basin</t>
  </si>
  <si>
    <t>List details of the future supply options included in this alternative scenario</t>
  </si>
  <si>
    <t>Future Source</t>
  </si>
  <si>
    <t>Wat. Qual</t>
  </si>
  <si>
    <t>Additional</t>
  </si>
  <si>
    <t>Time (years)</t>
  </si>
  <si>
    <t>Year</t>
  </si>
  <si>
    <t>Applicant</t>
  </si>
  <si>
    <t>Date</t>
  </si>
  <si>
    <t>Basin</t>
  </si>
  <si>
    <t>GS 143-215.22G</t>
  </si>
  <si>
    <t>Sub-total</t>
  </si>
  <si>
    <t>Total Sales Contracts</t>
  </si>
  <si>
    <t>Sales Commitments</t>
  </si>
  <si>
    <t>Total System Demand</t>
  </si>
  <si>
    <t>Existing commitments for additional Future Sales (list buyer)</t>
  </si>
  <si>
    <t>Metered Irrigation</t>
  </si>
  <si>
    <t>Supply mgd</t>
  </si>
  <si>
    <t>Show all water volumes in millions of gallons per day</t>
  </si>
  <si>
    <r>
      <t xml:space="preserve">(6) Unaccounted-for Water       </t>
    </r>
    <r>
      <rPr>
        <b/>
        <sz val="11"/>
        <rFont val="Arial"/>
        <family val="2"/>
      </rPr>
      <t xml:space="preserve"> % as Decimal </t>
    </r>
  </si>
  <si>
    <r>
      <t xml:space="preserve">(5) System Processes                </t>
    </r>
    <r>
      <rPr>
        <b/>
        <sz val="11"/>
        <rFont val="Arial"/>
        <family val="2"/>
      </rPr>
      <t xml:space="preserve">% as Decimal </t>
    </r>
    <r>
      <rPr>
        <b/>
        <sz val="12"/>
        <rFont val="Arial"/>
        <family val="2"/>
      </rPr>
      <t xml:space="preserve">        </t>
    </r>
  </si>
  <si>
    <t>Indicate months of seasonal use</t>
  </si>
  <si>
    <t>Jan</t>
  </si>
  <si>
    <t>Feb</t>
  </si>
  <si>
    <t>Dec</t>
  </si>
  <si>
    <t>Nov</t>
  </si>
  <si>
    <t>Oct</t>
  </si>
  <si>
    <t>Sept</t>
  </si>
  <si>
    <t>Aug</t>
  </si>
  <si>
    <t>Jul</t>
  </si>
  <si>
    <t>June</t>
  </si>
  <si>
    <t>May</t>
  </si>
  <si>
    <t>Apr</t>
  </si>
  <si>
    <t>Mar</t>
  </si>
  <si>
    <r>
      <t xml:space="preserve">Existing Sales Contracts </t>
    </r>
    <r>
      <rPr>
        <b/>
        <sz val="10"/>
        <rFont val="Arial"/>
        <family val="2"/>
      </rPr>
      <t xml:space="preserve"> (list buyer and years covered by contract)</t>
    </r>
  </si>
  <si>
    <t>Projections</t>
  </si>
  <si>
    <r>
      <t>Type of Use (</t>
    </r>
    <r>
      <rPr>
        <b/>
        <sz val="10"/>
        <rFont val="Arial"/>
        <family val="2"/>
      </rPr>
      <t>Average Daily Service Area Demand in Million Gallons per Day (MGD)  Do not include sales to other systems</t>
    </r>
    <r>
      <rPr>
        <b/>
        <sz val="12"/>
        <rFont val="Arial"/>
        <family val="2"/>
      </rPr>
      <t>)</t>
    </r>
  </si>
  <si>
    <t>Future Sales Contracts that have already been agreed to.</t>
  </si>
  <si>
    <t>Future Supplies  List all new supplies or facilities which were under development as of July 1, 2012</t>
  </si>
  <si>
    <t>Local Water Supply Plan  supplemental information  for Jordan Lake Allocation Application</t>
  </si>
  <si>
    <t>(1) Existing Surface Water Supply</t>
  </si>
  <si>
    <t>(2) Existing Ground Water Supply</t>
  </si>
  <si>
    <t xml:space="preserve">(7) Existing Sales Contracts       </t>
  </si>
  <si>
    <t xml:space="preserve">(8) Contracts for Future Sales </t>
  </si>
  <si>
    <t>Expected</t>
  </si>
  <si>
    <t>Future Supply Alternative 1</t>
  </si>
  <si>
    <t>(1) Line (15) From Demand - Supply Comparison Table</t>
  </si>
  <si>
    <t>List the Components of each alternative scenario including the expected period when each component will come online.</t>
  </si>
  <si>
    <t>(2)                    Available supply from project 1</t>
  </si>
  <si>
    <t>(7)         Consumptive Use in Receiving Basin</t>
  </si>
  <si>
    <t>(6)              Total discharge to Receiving Basin</t>
  </si>
  <si>
    <t>(5)              Consumptive Use in Source Basin</t>
  </si>
  <si>
    <t>(4)                   Total discharge to Source Basin</t>
  </si>
  <si>
    <t>(3)               Supply Available for future needs</t>
  </si>
  <si>
    <t>Future Supply Alternative 5</t>
  </si>
  <si>
    <t>Future Supply Alternative 4</t>
  </si>
  <si>
    <t>Future Supply Alternative 3</t>
  </si>
  <si>
    <t>Future Supply Alternative 2</t>
  </si>
  <si>
    <t>(15) Supply Deficit    (Demand minus Supply)</t>
  </si>
  <si>
    <t>Alternatives</t>
  </si>
  <si>
    <t>Summary Description</t>
  </si>
  <si>
    <t>Alternative 1</t>
  </si>
  <si>
    <t>Alternative 2</t>
  </si>
  <si>
    <t>Alternative 3</t>
  </si>
  <si>
    <t>Alternative 4</t>
  </si>
  <si>
    <t>Alternative 5</t>
  </si>
  <si>
    <t>Total Supply (MGD)</t>
  </si>
  <si>
    <t>Environmental Impacts</t>
  </si>
  <si>
    <t>Water Quality Classification</t>
  </si>
  <si>
    <t>Interbasin Transfer (MGD)</t>
  </si>
  <si>
    <t>Regional Partnerships</t>
  </si>
  <si>
    <t>Technical Complexity</t>
  </si>
  <si>
    <t>Institutional Complexity</t>
  </si>
  <si>
    <t>Political Complexity</t>
  </si>
  <si>
    <t>Public Benefits</t>
  </si>
  <si>
    <t>Consistency with local plans</t>
  </si>
  <si>
    <t>Total Cost ($ millions)</t>
  </si>
  <si>
    <t>Unit Cost ($/1000 gallons)</t>
  </si>
  <si>
    <t>Allocation Request (% of storage)</t>
  </si>
  <si>
    <t>Jordan Lake Allocation</t>
  </si>
  <si>
    <t>Use Sector</t>
  </si>
  <si>
    <t>Use Sub-sector</t>
  </si>
  <si>
    <t>Description</t>
  </si>
  <si>
    <t>Residential</t>
  </si>
  <si>
    <t>Commercial</t>
  </si>
  <si>
    <t>Industrial</t>
  </si>
  <si>
    <t>Institutional</t>
  </si>
  <si>
    <t>Unique</t>
  </si>
  <si>
    <t>Insert more rows as needed</t>
  </si>
  <si>
    <t>Provide a description of the groups of customers included in each use sector or sub-sector</t>
  </si>
  <si>
    <t>Contact Information</t>
  </si>
  <si>
    <t>Title</t>
  </si>
  <si>
    <t xml:space="preserve">Contact Person </t>
  </si>
  <si>
    <t>Email</t>
  </si>
  <si>
    <t>Phone 2</t>
  </si>
  <si>
    <t>Phone 1</t>
  </si>
  <si>
    <t>Water System PWSID #</t>
  </si>
  <si>
    <t>Population to be Served</t>
  </si>
  <si>
    <t xml:space="preserve">(3) Existing Purchase Contracts    </t>
  </si>
  <si>
    <t xml:space="preserve">(4) Future Supplies                       </t>
  </si>
  <si>
    <t xml:space="preserve"> Supply-Demand  Comparison  (Show all quantities in Million Gallons per Day )</t>
  </si>
  <si>
    <t>Local Government Entity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</si>
</sst>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[Red]\(0.000\)"/>
    <numFmt numFmtId="165" formatCode="0.000"/>
    <numFmt numFmtId="166" formatCode="0.0"/>
    <numFmt numFmtId="167" formatCode="[$-409]dddd\,\ mmmm\ dd\,\ yyyy"/>
    <numFmt numFmtId="168" formatCode="[$-409]d\-mmm\-yy;@"/>
  </numFmts>
  <fonts count="5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  <bgColor indexed="41"/>
      </patternFill>
    </fill>
    <fill>
      <patternFill patternType="gray0625">
        <fgColor indexed="8"/>
        <b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2" xfId="0" applyFont="1" applyFill="1" applyBorder="1" applyAlignment="1" quotePrefix="1">
      <alignment horizont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5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/>
    </xf>
    <xf numFmtId="0" fontId="1" fillId="34" borderId="24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5" borderId="15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36" borderId="13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7" fillId="37" borderId="14" xfId="0" applyFont="1" applyFill="1" applyBorder="1" applyAlignment="1">
      <alignment horizontal="center"/>
    </xf>
    <xf numFmtId="0" fontId="6" fillId="36" borderId="11" xfId="0" applyFont="1" applyFill="1" applyBorder="1" applyAlignment="1">
      <alignment/>
    </xf>
    <xf numFmtId="0" fontId="6" fillId="37" borderId="15" xfId="0" applyFont="1" applyFill="1" applyBorder="1" applyAlignment="1" quotePrefix="1">
      <alignment horizontal="center"/>
    </xf>
    <xf numFmtId="0" fontId="6" fillId="38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9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 quotePrefix="1">
      <alignment horizontal="center"/>
    </xf>
    <xf numFmtId="0" fontId="6" fillId="33" borderId="11" xfId="0" applyFont="1" applyFill="1" applyBorder="1" applyAlignment="1">
      <alignment horizontal="right"/>
    </xf>
    <xf numFmtId="164" fontId="6" fillId="33" borderId="11" xfId="0" applyNumberFormat="1" applyFont="1" applyFill="1" applyBorder="1" applyAlignment="1">
      <alignment horizontal="center"/>
    </xf>
    <xf numFmtId="0" fontId="6" fillId="40" borderId="21" xfId="0" applyFont="1" applyFill="1" applyBorder="1" applyAlignment="1">
      <alignment/>
    </xf>
    <xf numFmtId="164" fontId="6" fillId="41" borderId="11" xfId="0" applyNumberFormat="1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15" xfId="0" applyFont="1" applyFill="1" applyBorder="1" applyAlignment="1" quotePrefix="1">
      <alignment horizontal="center"/>
    </xf>
    <xf numFmtId="0" fontId="6" fillId="34" borderId="12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/>
    </xf>
    <xf numFmtId="9" fontId="6" fillId="33" borderId="11" xfId="59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40" borderId="23" xfId="0" applyFont="1" applyFill="1" applyBorder="1" applyAlignment="1">
      <alignment horizontal="center"/>
    </xf>
    <xf numFmtId="0" fontId="6" fillId="40" borderId="22" xfId="0" applyFont="1" applyFill="1" applyBorder="1" applyAlignment="1">
      <alignment horizontal="center"/>
    </xf>
    <xf numFmtId="0" fontId="6" fillId="41" borderId="12" xfId="0" applyFont="1" applyFill="1" applyBorder="1" applyAlignment="1">
      <alignment/>
    </xf>
    <xf numFmtId="0" fontId="6" fillId="41" borderId="11" xfId="0" applyFont="1" applyFill="1" applyBorder="1" applyAlignment="1">
      <alignment horizontal="center"/>
    </xf>
    <xf numFmtId="0" fontId="6" fillId="41" borderId="24" xfId="0" applyFont="1" applyFill="1" applyBorder="1" applyAlignment="1">
      <alignment/>
    </xf>
    <xf numFmtId="0" fontId="6" fillId="34" borderId="26" xfId="0" applyFont="1" applyFill="1" applyBorder="1" applyAlignment="1" quotePrefix="1">
      <alignment horizontal="center"/>
    </xf>
    <xf numFmtId="0" fontId="6" fillId="36" borderId="11" xfId="0" applyFont="1" applyFill="1" applyBorder="1" applyAlignment="1">
      <alignment horizontal="right"/>
    </xf>
    <xf numFmtId="0" fontId="6" fillId="42" borderId="15" xfId="0" applyFont="1" applyFill="1" applyBorder="1" applyAlignment="1" quotePrefix="1">
      <alignment horizontal="center"/>
    </xf>
    <xf numFmtId="0" fontId="6" fillId="42" borderId="12" xfId="0" applyFont="1" applyFill="1" applyBorder="1" applyAlignment="1" quotePrefix="1">
      <alignment horizontal="center"/>
    </xf>
    <xf numFmtId="0" fontId="5" fillId="43" borderId="11" xfId="0" applyFont="1" applyFill="1" applyBorder="1" applyAlignment="1">
      <alignment horizontal="center"/>
    </xf>
    <xf numFmtId="0" fontId="7" fillId="44" borderId="14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/>
    </xf>
    <xf numFmtId="0" fontId="6" fillId="44" borderId="15" xfId="0" applyFont="1" applyFill="1" applyBorder="1" applyAlignment="1" quotePrefix="1">
      <alignment horizontal="center"/>
    </xf>
    <xf numFmtId="0" fontId="6" fillId="44" borderId="12" xfId="0" applyFont="1" applyFill="1" applyBorder="1" applyAlignment="1" quotePrefix="1">
      <alignment horizontal="center"/>
    </xf>
    <xf numFmtId="0" fontId="6" fillId="45" borderId="11" xfId="0" applyFont="1" applyFill="1" applyBorder="1" applyAlignment="1">
      <alignment horizontal="center"/>
    </xf>
    <xf numFmtId="0" fontId="6" fillId="46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6" fillId="33" borderId="21" xfId="0" applyNumberFormat="1" applyFont="1" applyFill="1" applyBorder="1" applyAlignment="1">
      <alignment horizontal="center"/>
    </xf>
    <xf numFmtId="0" fontId="6" fillId="41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9" fontId="6" fillId="0" borderId="0" xfId="59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/>
    </xf>
    <xf numFmtId="165" fontId="6" fillId="36" borderId="11" xfId="0" applyNumberFormat="1" applyFont="1" applyFill="1" applyBorder="1" applyAlignment="1">
      <alignment horizontal="center"/>
    </xf>
    <xf numFmtId="165" fontId="6" fillId="45" borderId="11" xfId="0" applyNumberFormat="1" applyFont="1" applyFill="1" applyBorder="1" applyAlignment="1">
      <alignment horizontal="center"/>
    </xf>
    <xf numFmtId="165" fontId="6" fillId="5" borderId="11" xfId="0" applyNumberFormat="1" applyFont="1" applyFill="1" applyBorder="1" applyAlignment="1">
      <alignment horizontal="center"/>
    </xf>
    <xf numFmtId="0" fontId="1" fillId="47" borderId="13" xfId="0" applyFont="1" applyFill="1" applyBorder="1" applyAlignment="1">
      <alignment/>
    </xf>
    <xf numFmtId="0" fontId="1" fillId="47" borderId="11" xfId="0" applyFont="1" applyFill="1" applyBorder="1" applyAlignment="1">
      <alignment/>
    </xf>
    <xf numFmtId="164" fontId="6" fillId="47" borderId="11" xfId="0" applyNumberFormat="1" applyFont="1" applyFill="1" applyBorder="1" applyAlignment="1">
      <alignment horizontal="center"/>
    </xf>
    <xf numFmtId="2" fontId="6" fillId="36" borderId="11" xfId="0" applyNumberFormat="1" applyFont="1" applyFill="1" applyBorder="1" applyAlignment="1">
      <alignment horizontal="center"/>
    </xf>
    <xf numFmtId="165" fontId="6" fillId="11" borderId="11" xfId="0" applyNumberFormat="1" applyFont="1" applyFill="1" applyBorder="1" applyAlignment="1">
      <alignment horizontal="center"/>
    </xf>
    <xf numFmtId="0" fontId="6" fillId="48" borderId="11" xfId="0" applyFont="1" applyFill="1" applyBorder="1" applyAlignment="1">
      <alignment horizontal="center"/>
    </xf>
    <xf numFmtId="165" fontId="6" fillId="48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35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3" fillId="43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8" fontId="1" fillId="0" borderId="25" xfId="0" applyNumberFormat="1" applyFont="1" applyBorder="1" applyAlignment="1">
      <alignment/>
    </xf>
    <xf numFmtId="0" fontId="6" fillId="43" borderId="24" xfId="0" applyFont="1" applyFill="1" applyBorder="1" applyAlignment="1">
      <alignment horizontal="right"/>
    </xf>
    <xf numFmtId="0" fontId="5" fillId="43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43" borderId="1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9" borderId="21" xfId="0" applyFont="1" applyFill="1" applyBorder="1" applyAlignment="1">
      <alignment/>
    </xf>
    <xf numFmtId="0" fontId="6" fillId="9" borderId="22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9" borderId="24" xfId="0" applyFont="1" applyFill="1" applyBorder="1" applyAlignment="1">
      <alignment/>
    </xf>
    <xf numFmtId="0" fontId="6" fillId="9" borderId="24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13" xfId="0" applyFont="1" applyFill="1" applyBorder="1" applyAlignment="1">
      <alignment/>
    </xf>
    <xf numFmtId="0" fontId="6" fillId="9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49" borderId="0" xfId="0" applyFont="1" applyFill="1" applyAlignment="1">
      <alignment vertical="center"/>
    </xf>
    <xf numFmtId="0" fontId="7" fillId="49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vertical="center"/>
    </xf>
    <xf numFmtId="0" fontId="6" fillId="47" borderId="13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2" borderId="11" xfId="0" applyFont="1" applyFill="1" applyBorder="1" applyAlignment="1">
      <alignment horizontal="right"/>
    </xf>
    <xf numFmtId="0" fontId="6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0" xfId="0" applyFont="1" applyAlignment="1">
      <alignment horizontal="left"/>
    </xf>
    <xf numFmtId="0" fontId="54" fillId="0" borderId="0" xfId="0" applyFont="1" applyAlignment="1">
      <alignment/>
    </xf>
    <xf numFmtId="0" fontId="7" fillId="3" borderId="11" xfId="0" applyFont="1" applyFill="1" applyBorder="1" applyAlignment="1">
      <alignment vertical="top" wrapText="1"/>
    </xf>
    <xf numFmtId="0" fontId="7" fillId="3" borderId="30" xfId="0" applyFont="1" applyFill="1" applyBorder="1" applyAlignment="1">
      <alignment vertical="top" wrapText="1"/>
    </xf>
    <xf numFmtId="0" fontId="7" fillId="3" borderId="31" xfId="0" applyFont="1" applyFill="1" applyBorder="1" applyAlignment="1">
      <alignment vertical="top" wrapText="1"/>
    </xf>
    <xf numFmtId="0" fontId="7" fillId="3" borderId="32" xfId="0" applyFont="1" applyFill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0" fontId="7" fillId="4" borderId="32" xfId="0" applyFont="1" applyFill="1" applyBorder="1" applyAlignment="1">
      <alignment vertical="top" wrapText="1"/>
    </xf>
    <xf numFmtId="0" fontId="7" fillId="4" borderId="31" xfId="0" applyFont="1" applyFill="1" applyBorder="1" applyAlignment="1">
      <alignment vertical="top" wrapText="1"/>
    </xf>
    <xf numFmtId="0" fontId="7" fillId="6" borderId="11" xfId="0" applyFont="1" applyFill="1" applyBorder="1" applyAlignment="1">
      <alignment vertical="top" wrapText="1"/>
    </xf>
    <xf numFmtId="0" fontId="7" fillId="6" borderId="32" xfId="0" applyFont="1" applyFill="1" applyBorder="1" applyAlignment="1">
      <alignment vertical="top" wrapText="1"/>
    </xf>
    <xf numFmtId="0" fontId="7" fillId="6" borderId="31" xfId="0" applyFont="1" applyFill="1" applyBorder="1" applyAlignment="1">
      <alignment vertical="top" wrapText="1"/>
    </xf>
    <xf numFmtId="0" fontId="7" fillId="7" borderId="11" xfId="0" applyFont="1" applyFill="1" applyBorder="1" applyAlignment="1">
      <alignment vertical="top" wrapText="1"/>
    </xf>
    <xf numFmtId="0" fontId="7" fillId="7" borderId="32" xfId="0" applyFont="1" applyFill="1" applyBorder="1" applyAlignment="1">
      <alignment vertical="top" wrapText="1"/>
    </xf>
    <xf numFmtId="0" fontId="7" fillId="7" borderId="31" xfId="0" applyFont="1" applyFill="1" applyBorder="1" applyAlignment="1">
      <alignment vertical="top" wrapText="1"/>
    </xf>
    <xf numFmtId="0" fontId="7" fillId="50" borderId="11" xfId="0" applyFont="1" applyFill="1" applyBorder="1" applyAlignment="1">
      <alignment vertical="top" wrapText="1"/>
    </xf>
    <xf numFmtId="0" fontId="7" fillId="50" borderId="32" xfId="0" applyFont="1" applyFill="1" applyBorder="1" applyAlignment="1">
      <alignment vertical="top" wrapText="1"/>
    </xf>
    <xf numFmtId="0" fontId="7" fillId="50" borderId="31" xfId="0" applyFont="1" applyFill="1" applyBorder="1" applyAlignment="1">
      <alignment vertical="top" wrapText="1"/>
    </xf>
    <xf numFmtId="0" fontId="7" fillId="50" borderId="33" xfId="0" applyFont="1" applyFill="1" applyBorder="1" applyAlignment="1">
      <alignment vertical="top" wrapText="1"/>
    </xf>
    <xf numFmtId="0" fontId="7" fillId="50" borderId="34" xfId="0" applyFont="1" applyFill="1" applyBorder="1" applyAlignment="1">
      <alignment vertical="top" wrapText="1"/>
    </xf>
    <xf numFmtId="0" fontId="7" fillId="50" borderId="35" xfId="0" applyFont="1" applyFill="1" applyBorder="1" applyAlignment="1">
      <alignment vertical="top" wrapText="1"/>
    </xf>
    <xf numFmtId="0" fontId="6" fillId="4" borderId="36" xfId="0" applyFont="1" applyFill="1" applyBorder="1" applyAlignment="1">
      <alignment vertical="top" wrapText="1"/>
    </xf>
    <xf numFmtId="0" fontId="6" fillId="7" borderId="36" xfId="0" applyFont="1" applyFill="1" applyBorder="1" applyAlignment="1">
      <alignment vertical="top" wrapText="1"/>
    </xf>
    <xf numFmtId="0" fontId="6" fillId="6" borderId="36" xfId="0" applyFont="1" applyFill="1" applyBorder="1" applyAlignment="1">
      <alignment vertical="top" wrapText="1"/>
    </xf>
    <xf numFmtId="0" fontId="6" fillId="50" borderId="36" xfId="0" applyFont="1" applyFill="1" applyBorder="1" applyAlignment="1">
      <alignment vertical="top" wrapText="1"/>
    </xf>
    <xf numFmtId="0" fontId="6" fillId="3" borderId="37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0" fontId="1" fillId="0" borderId="19" xfId="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1" fillId="0" borderId="19" xfId="0" applyFont="1" applyBorder="1" applyAlignment="1">
      <alignment horizontal="left"/>
    </xf>
    <xf numFmtId="168" fontId="5" fillId="0" borderId="21" xfId="0" applyNumberFormat="1" applyFont="1" applyBorder="1" applyAlignment="1">
      <alignment horizontal="left"/>
    </xf>
    <xf numFmtId="0" fontId="6" fillId="34" borderId="21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Demand</a:t>
            </a:r>
          </a:p>
        </c:rich>
      </c:tx>
      <c:layout>
        <c:manualLayout>
          <c:xMode val="factor"/>
          <c:yMode val="factor"/>
          <c:x val="-0.029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825"/>
          <c:w val="0.916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'Population &amp; Supply-Demand Proj'!$C$39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&amp; Supply-Demand Proj'!$D$15:$N$15</c:f>
              <c:numCache/>
            </c:numRef>
          </c:cat>
          <c:val>
            <c:numRef>
              <c:f>'Population &amp; Supply-Demand Proj'!$D$39:$N$39</c:f>
              <c:numCache/>
            </c:numRef>
          </c:val>
          <c:smooth val="0"/>
        </c:ser>
        <c:ser>
          <c:idx val="1"/>
          <c:order val="1"/>
          <c:tx>
            <c:strRef>
              <c:f>'Population &amp; Supply-Demand Proj'!$C$53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&amp; Supply-Demand Proj'!$D$15:$N$15</c:f>
              <c:numCache/>
            </c:numRef>
          </c:cat>
          <c:val>
            <c:numRef>
              <c:f>'Population &amp; Supply-Demand Proj'!$D$53:$N$53</c:f>
              <c:numCache/>
            </c:numRef>
          </c:val>
          <c:smooth val="0"/>
        </c:ser>
        <c:marker val="1"/>
        <c:axId val="22400887"/>
        <c:axId val="281392"/>
      </c:lineChart>
      <c:catAx>
        <c:axId val="2240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Gallons per Day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0887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2001">
              <a:srgbClr val="85C2FF"/>
            </a:gs>
            <a:gs pos="64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2001">
          <a:srgbClr val="85C2FF"/>
        </a:gs>
        <a:gs pos="64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56</xdr:row>
      <xdr:rowOff>38100</xdr:rowOff>
    </xdr:from>
    <xdr:to>
      <xdr:col>7</xdr:col>
      <xdr:colOff>809625</xdr:colOff>
      <xdr:row>72</xdr:row>
      <xdr:rowOff>38100</xdr:rowOff>
    </xdr:to>
    <xdr:graphicFrame>
      <xdr:nvGraphicFramePr>
        <xdr:cNvPr id="1" name="Chart 2"/>
        <xdr:cNvGraphicFramePr/>
      </xdr:nvGraphicFramePr>
      <xdr:xfrm>
        <a:off x="142875" y="11344275"/>
        <a:ext cx="100107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D57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23.8515625" style="0" customWidth="1"/>
    <col min="3" max="3" width="36.7109375" style="0" customWidth="1"/>
    <col min="4" max="4" width="70.00390625" style="0" customWidth="1"/>
  </cols>
  <sheetData>
    <row r="2" s="194" customFormat="1" ht="15.75">
      <c r="B2" s="56" t="s">
        <v>130</v>
      </c>
    </row>
    <row r="3" spans="2:3" s="194" customFormat="1" ht="12.75">
      <c r="B3" s="195" t="s">
        <v>141</v>
      </c>
      <c r="C3" s="196"/>
    </row>
    <row r="4" spans="2:3" s="194" customFormat="1" ht="12.75">
      <c r="B4" s="195" t="s">
        <v>136</v>
      </c>
      <c r="C4" s="196"/>
    </row>
    <row r="5" spans="2:3" s="194" customFormat="1" ht="12.75">
      <c r="B5" s="195" t="s">
        <v>132</v>
      </c>
      <c r="C5" s="196"/>
    </row>
    <row r="6" spans="2:3" s="194" customFormat="1" ht="12.75">
      <c r="B6" s="195" t="s">
        <v>131</v>
      </c>
      <c r="C6" s="196"/>
    </row>
    <row r="7" spans="2:3" s="194" customFormat="1" ht="12.75">
      <c r="B7" s="195" t="s">
        <v>133</v>
      </c>
      <c r="C7" s="196"/>
    </row>
    <row r="8" spans="2:3" s="194" customFormat="1" ht="12.75">
      <c r="B8" s="195" t="s">
        <v>135</v>
      </c>
      <c r="C8" s="196"/>
    </row>
    <row r="9" spans="2:3" s="194" customFormat="1" ht="12.75">
      <c r="B9" s="195" t="s">
        <v>134</v>
      </c>
      <c r="C9" s="196"/>
    </row>
    <row r="10" spans="2:3" s="194" customFormat="1" ht="12.75">
      <c r="B10" s="195"/>
      <c r="C10" s="196"/>
    </row>
    <row r="11" spans="2:3" s="194" customFormat="1" ht="12.75">
      <c r="B11" s="195"/>
      <c r="C11" s="196"/>
    </row>
    <row r="16" spans="2:4" ht="15.75">
      <c r="B16" s="163" t="s">
        <v>129</v>
      </c>
      <c r="C16" s="158"/>
      <c r="D16" s="158"/>
    </row>
    <row r="17" spans="2:4" ht="13.5" thickBot="1">
      <c r="B17" s="158"/>
      <c r="C17" s="158"/>
      <c r="D17" s="158"/>
    </row>
    <row r="18" spans="2:4" ht="16.5" thickBot="1">
      <c r="B18" s="159" t="s">
        <v>120</v>
      </c>
      <c r="C18" s="160" t="s">
        <v>121</v>
      </c>
      <c r="D18" s="161" t="s">
        <v>122</v>
      </c>
    </row>
    <row r="19" spans="2:4" ht="15.75">
      <c r="B19" s="187" t="s">
        <v>123</v>
      </c>
      <c r="C19" s="188"/>
      <c r="D19" s="165"/>
    </row>
    <row r="20" spans="2:4" ht="15">
      <c r="B20" s="166"/>
      <c r="C20" s="164"/>
      <c r="D20" s="165"/>
    </row>
    <row r="21" spans="2:4" ht="15">
      <c r="B21" s="166"/>
      <c r="C21" s="164"/>
      <c r="D21" s="167"/>
    </row>
    <row r="22" spans="2:4" ht="15">
      <c r="B22" s="166"/>
      <c r="C22" s="164"/>
      <c r="D22" s="167"/>
    </row>
    <row r="23" spans="2:4" ht="15.75">
      <c r="B23" s="183" t="s">
        <v>124</v>
      </c>
      <c r="C23" s="168"/>
      <c r="D23" s="169"/>
    </row>
    <row r="24" spans="2:4" ht="15">
      <c r="B24" s="170"/>
      <c r="C24" s="168"/>
      <c r="D24" s="169"/>
    </row>
    <row r="25" spans="2:4" ht="15">
      <c r="B25" s="170"/>
      <c r="C25" s="168"/>
      <c r="D25" s="169"/>
    </row>
    <row r="26" spans="2:4" ht="15">
      <c r="B26" s="170"/>
      <c r="C26" s="168"/>
      <c r="D26" s="169"/>
    </row>
    <row r="27" spans="2:4" ht="15.75">
      <c r="B27" s="184" t="s">
        <v>125</v>
      </c>
      <c r="C27" s="174"/>
      <c r="D27" s="175"/>
    </row>
    <row r="28" spans="2:4" ht="15">
      <c r="B28" s="176"/>
      <c r="C28" s="174"/>
      <c r="D28" s="175"/>
    </row>
    <row r="29" spans="2:4" ht="15">
      <c r="B29" s="176"/>
      <c r="C29" s="174"/>
      <c r="D29" s="175"/>
    </row>
    <row r="30" spans="2:4" ht="15">
      <c r="B30" s="176"/>
      <c r="C30" s="174"/>
      <c r="D30" s="175"/>
    </row>
    <row r="31" spans="2:4" ht="15.75">
      <c r="B31" s="185" t="s">
        <v>126</v>
      </c>
      <c r="C31" s="171"/>
      <c r="D31" s="172"/>
    </row>
    <row r="32" spans="2:4" ht="15">
      <c r="B32" s="173"/>
      <c r="C32" s="171"/>
      <c r="D32" s="172"/>
    </row>
    <row r="33" spans="2:4" ht="15">
      <c r="B33" s="173"/>
      <c r="C33" s="171"/>
      <c r="D33" s="172"/>
    </row>
    <row r="34" spans="2:4" ht="15">
      <c r="B34" s="173"/>
      <c r="C34" s="171"/>
      <c r="D34" s="172"/>
    </row>
    <row r="35" spans="2:4" ht="15.75">
      <c r="B35" s="186" t="s">
        <v>127</v>
      </c>
      <c r="C35" s="177"/>
      <c r="D35" s="178"/>
    </row>
    <row r="36" spans="2:4" ht="15">
      <c r="B36" s="179"/>
      <c r="C36" s="177"/>
      <c r="D36" s="178"/>
    </row>
    <row r="37" spans="2:4" ht="15">
      <c r="B37" s="179"/>
      <c r="C37" s="177"/>
      <c r="D37" s="178"/>
    </row>
    <row r="38" spans="2:4" ht="15">
      <c r="B38" s="179"/>
      <c r="C38" s="177"/>
      <c r="D38" s="178"/>
    </row>
    <row r="39" spans="2:4" ht="15.75" thickBot="1">
      <c r="B39" s="180"/>
      <c r="C39" s="181"/>
      <c r="D39" s="182"/>
    </row>
    <row r="40" spans="2:4" ht="12.75">
      <c r="B40" s="158"/>
      <c r="C40" s="158"/>
      <c r="D40" s="158"/>
    </row>
    <row r="41" spans="2:4" ht="12.75">
      <c r="B41" s="158"/>
      <c r="C41" s="158"/>
      <c r="D41" s="158"/>
    </row>
    <row r="42" spans="2:4" ht="15" customHeight="1">
      <c r="B42" s="162" t="s">
        <v>128</v>
      </c>
      <c r="C42" s="158"/>
      <c r="D42" s="158"/>
    </row>
    <row r="43" spans="2:4" ht="12.75">
      <c r="B43" s="158"/>
      <c r="C43" s="158"/>
      <c r="D43" s="158"/>
    </row>
    <row r="44" spans="2:4" ht="12.75">
      <c r="B44" s="158"/>
      <c r="C44" s="158"/>
      <c r="D44" s="158"/>
    </row>
    <row r="45" spans="2:4" ht="12.75">
      <c r="B45" s="158"/>
      <c r="C45" s="158"/>
      <c r="D45" s="158"/>
    </row>
    <row r="46" spans="2:4" ht="12.75">
      <c r="B46" s="158"/>
      <c r="C46" s="158"/>
      <c r="D46" s="158"/>
    </row>
    <row r="47" spans="2:4" ht="12.75">
      <c r="B47" s="158"/>
      <c r="C47" s="158"/>
      <c r="D47" s="158"/>
    </row>
    <row r="48" spans="2:4" ht="12.75">
      <c r="B48" s="158"/>
      <c r="C48" s="158"/>
      <c r="D48" s="158"/>
    </row>
    <row r="49" spans="2:4" ht="12.75">
      <c r="B49" s="158"/>
      <c r="C49" s="158"/>
      <c r="D49" s="158"/>
    </row>
    <row r="50" spans="2:4" ht="12.75">
      <c r="B50" s="158"/>
      <c r="C50" s="158"/>
      <c r="D50" s="158"/>
    </row>
    <row r="51" spans="2:4" ht="12.75">
      <c r="B51" s="158"/>
      <c r="C51" s="158"/>
      <c r="D51" s="158"/>
    </row>
    <row r="52" spans="2:4" ht="12.75">
      <c r="B52" s="158"/>
      <c r="C52" s="158"/>
      <c r="D52" s="158"/>
    </row>
    <row r="53" spans="2:4" ht="12.75">
      <c r="B53" s="158"/>
      <c r="C53" s="158"/>
      <c r="D53" s="158"/>
    </row>
    <row r="54" spans="2:4" ht="12.75">
      <c r="B54" s="158"/>
      <c r="C54" s="158"/>
      <c r="D54" s="158"/>
    </row>
    <row r="55" spans="2:4" ht="12.75">
      <c r="B55" s="158"/>
      <c r="C55" s="158"/>
      <c r="D55" s="158"/>
    </row>
    <row r="56" spans="2:4" ht="12.75">
      <c r="B56" s="158"/>
      <c r="C56" s="158"/>
      <c r="D56" s="158"/>
    </row>
    <row r="57" spans="2:4" ht="12.75">
      <c r="B57" s="158"/>
      <c r="C57" s="158"/>
      <c r="D57" s="1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B2:N117"/>
  <sheetViews>
    <sheetView tabSelected="1" zoomScale="80" zoomScaleNormal="80" zoomScalePageLayoutView="0" workbookViewId="0" topLeftCell="A26">
      <selection activeCell="K66" sqref="K66"/>
    </sheetView>
  </sheetViews>
  <sheetFormatPr defaultColWidth="9.140625" defaultRowHeight="15.75" customHeight="1"/>
  <cols>
    <col min="1" max="1" width="1.8515625" style="35" customWidth="1"/>
    <col min="2" max="2" width="54.140625" style="35" customWidth="1"/>
    <col min="3" max="3" width="17.28125" style="40" customWidth="1"/>
    <col min="4" max="14" width="16.7109375" style="40" customWidth="1"/>
    <col min="15" max="16384" width="9.140625" style="35" customWidth="1"/>
  </cols>
  <sheetData>
    <row r="2" ht="15.75" customHeight="1">
      <c r="B2" s="56" t="s">
        <v>79</v>
      </c>
    </row>
    <row r="3" spans="2:5" ht="15.75" customHeight="1">
      <c r="B3" s="118" t="s">
        <v>47</v>
      </c>
      <c r="C3" s="191">
        <f>'Contact Info &amp; Use Sector Desc'!$C$3</f>
        <v>0</v>
      </c>
      <c r="D3" s="111"/>
      <c r="E3" s="112"/>
    </row>
    <row r="4" spans="2:5" ht="15.75" customHeight="1">
      <c r="B4" s="118" t="s">
        <v>48</v>
      </c>
      <c r="C4" s="198"/>
      <c r="D4" s="111"/>
      <c r="E4" s="112"/>
    </row>
    <row r="5" spans="2:5" ht="15.75" customHeight="1">
      <c r="B5" s="118"/>
      <c r="C5" s="130"/>
      <c r="D5" s="41"/>
      <c r="E5" s="41"/>
    </row>
    <row r="6" spans="2:14" s="131" customFormat="1" ht="24" customHeight="1">
      <c r="B6" s="132" t="s">
        <v>75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2:14" ht="15.75" customHeight="1">
      <c r="B7" s="104" t="s">
        <v>137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2:14" ht="15.75" customHeight="1">
      <c r="B8" s="108"/>
      <c r="C8" s="36"/>
      <c r="D8" s="76">
        <v>2010</v>
      </c>
      <c r="E8" s="77">
        <v>2015</v>
      </c>
      <c r="F8" s="77">
        <v>2020</v>
      </c>
      <c r="G8" s="77">
        <v>2025</v>
      </c>
      <c r="H8" s="77">
        <v>2030</v>
      </c>
      <c r="I8" s="77">
        <v>2035</v>
      </c>
      <c r="J8" s="77">
        <v>2040</v>
      </c>
      <c r="K8" s="77">
        <v>2045</v>
      </c>
      <c r="L8" s="77">
        <v>2050</v>
      </c>
      <c r="M8" s="77">
        <v>2055</v>
      </c>
      <c r="N8" s="77">
        <v>2060</v>
      </c>
    </row>
    <row r="9" spans="2:14" ht="15.75" customHeight="1">
      <c r="B9" s="117" t="s">
        <v>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2:14" ht="15.75" customHeight="1">
      <c r="B10" s="114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2:14" ht="15.75" customHeight="1">
      <c r="B11" s="116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2:14" s="37" customFormat="1" ht="15.75" customHeight="1">
      <c r="B12" s="110" t="s">
        <v>61</v>
      </c>
      <c r="C12" s="109" t="s">
        <v>62</v>
      </c>
      <c r="D12" s="109" t="s">
        <v>63</v>
      </c>
      <c r="E12" s="109" t="s">
        <v>73</v>
      </c>
      <c r="F12" s="109" t="s">
        <v>72</v>
      </c>
      <c r="G12" s="109" t="s">
        <v>71</v>
      </c>
      <c r="H12" s="109" t="s">
        <v>70</v>
      </c>
      <c r="I12" s="109" t="s">
        <v>69</v>
      </c>
      <c r="J12" s="109" t="s">
        <v>68</v>
      </c>
      <c r="K12" s="109" t="s">
        <v>67</v>
      </c>
      <c r="L12" s="109" t="s">
        <v>66</v>
      </c>
      <c r="M12" s="109" t="s">
        <v>65</v>
      </c>
      <c r="N12" s="109" t="s">
        <v>64</v>
      </c>
    </row>
    <row r="14" spans="2:14" ht="15.75" customHeight="1">
      <c r="B14" s="44" t="s">
        <v>76</v>
      </c>
      <c r="C14" s="45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2:14" ht="15.75" customHeight="1">
      <c r="B15" s="46"/>
      <c r="C15" s="47"/>
      <c r="D15" s="81">
        <v>2010</v>
      </c>
      <c r="E15" s="82">
        <v>2015</v>
      </c>
      <c r="F15" s="82">
        <v>2020</v>
      </c>
      <c r="G15" s="82">
        <v>2025</v>
      </c>
      <c r="H15" s="82">
        <v>2030</v>
      </c>
      <c r="I15" s="82">
        <v>2035</v>
      </c>
      <c r="J15" s="82">
        <v>2040</v>
      </c>
      <c r="K15" s="82">
        <v>2045</v>
      </c>
      <c r="L15" s="82">
        <v>2050</v>
      </c>
      <c r="M15" s="82">
        <v>2055</v>
      </c>
      <c r="N15" s="82">
        <v>2060</v>
      </c>
    </row>
    <row r="16" spans="2:14" ht="15.75" customHeight="1">
      <c r="B16" s="43" t="s">
        <v>2</v>
      </c>
      <c r="C16" s="48"/>
      <c r="D16" s="101"/>
      <c r="E16" s="49"/>
      <c r="F16" s="49"/>
      <c r="G16" s="49"/>
      <c r="H16" s="49"/>
      <c r="I16" s="49"/>
      <c r="J16" s="49"/>
      <c r="K16" s="49"/>
      <c r="L16" s="49"/>
      <c r="M16" s="83"/>
      <c r="N16" s="83"/>
    </row>
    <row r="17" spans="2:14" ht="15.75" customHeight="1">
      <c r="B17" s="75" t="s">
        <v>56</v>
      </c>
      <c r="C17" s="48"/>
      <c r="D17" s="101"/>
      <c r="E17" s="49"/>
      <c r="F17" s="49"/>
      <c r="G17" s="49"/>
      <c r="H17" s="49"/>
      <c r="I17" s="49"/>
      <c r="J17" s="49"/>
      <c r="K17" s="49"/>
      <c r="L17" s="49"/>
      <c r="M17" s="83"/>
      <c r="N17" s="83"/>
    </row>
    <row r="18" spans="2:14" ht="15.75" customHeight="1">
      <c r="B18" s="75"/>
      <c r="C18" s="48"/>
      <c r="D18" s="101"/>
      <c r="E18" s="49"/>
      <c r="F18" s="49"/>
      <c r="G18" s="49"/>
      <c r="H18" s="49"/>
      <c r="I18" s="49"/>
      <c r="J18" s="49"/>
      <c r="K18" s="49"/>
      <c r="L18" s="49"/>
      <c r="M18" s="83"/>
      <c r="N18" s="83"/>
    </row>
    <row r="19" spans="2:14" ht="15.75" customHeight="1">
      <c r="B19" s="75"/>
      <c r="C19" s="48"/>
      <c r="D19" s="101"/>
      <c r="E19" s="49"/>
      <c r="F19" s="49"/>
      <c r="G19" s="49"/>
      <c r="H19" s="49"/>
      <c r="I19" s="49"/>
      <c r="J19" s="49"/>
      <c r="K19" s="49"/>
      <c r="L19" s="49"/>
      <c r="M19" s="83"/>
      <c r="N19" s="83"/>
    </row>
    <row r="20" spans="2:14" ht="15.75" customHeight="1">
      <c r="B20" s="46"/>
      <c r="C20" s="48"/>
      <c r="D20" s="101"/>
      <c r="E20" s="49"/>
      <c r="F20" s="49"/>
      <c r="G20" s="49"/>
      <c r="H20" s="49"/>
      <c r="I20" s="49"/>
      <c r="J20" s="49"/>
      <c r="K20" s="49"/>
      <c r="L20" s="49"/>
      <c r="M20" s="83"/>
      <c r="N20" s="83"/>
    </row>
    <row r="21" spans="2:14" ht="15.75" customHeight="1">
      <c r="B21" s="46" t="s">
        <v>3</v>
      </c>
      <c r="C21" s="48"/>
      <c r="D21" s="101"/>
      <c r="E21" s="49"/>
      <c r="F21" s="49"/>
      <c r="G21" s="49"/>
      <c r="H21" s="49"/>
      <c r="I21" s="49"/>
      <c r="J21" s="49"/>
      <c r="K21" s="49"/>
      <c r="L21" s="49"/>
      <c r="M21" s="83"/>
      <c r="N21" s="83"/>
    </row>
    <row r="22" spans="2:14" ht="15.75" customHeight="1">
      <c r="B22" s="75" t="s">
        <v>56</v>
      </c>
      <c r="C22" s="48"/>
      <c r="D22" s="101"/>
      <c r="E22" s="49"/>
      <c r="F22" s="49"/>
      <c r="G22" s="49"/>
      <c r="H22" s="49"/>
      <c r="I22" s="49"/>
      <c r="J22" s="49"/>
      <c r="K22" s="49"/>
      <c r="L22" s="49"/>
      <c r="M22" s="83"/>
      <c r="N22" s="83"/>
    </row>
    <row r="23" spans="2:14" ht="15.75" customHeight="1">
      <c r="B23" s="75"/>
      <c r="C23" s="48"/>
      <c r="D23" s="101"/>
      <c r="E23" s="49"/>
      <c r="F23" s="49"/>
      <c r="G23" s="49"/>
      <c r="H23" s="49"/>
      <c r="I23" s="49"/>
      <c r="J23" s="49"/>
      <c r="K23" s="49"/>
      <c r="L23" s="49"/>
      <c r="M23" s="83"/>
      <c r="N23" s="83"/>
    </row>
    <row r="24" spans="2:14" ht="15.75" customHeight="1">
      <c r="B24" s="75"/>
      <c r="C24" s="48"/>
      <c r="D24" s="101"/>
      <c r="E24" s="49"/>
      <c r="F24" s="49"/>
      <c r="G24" s="49"/>
      <c r="H24" s="49"/>
      <c r="I24" s="49"/>
      <c r="J24" s="49"/>
      <c r="K24" s="49"/>
      <c r="L24" s="49"/>
      <c r="M24" s="83"/>
      <c r="N24" s="83"/>
    </row>
    <row r="25" spans="2:14" ht="15.75" customHeight="1">
      <c r="B25" s="46"/>
      <c r="C25" s="48"/>
      <c r="D25" s="101"/>
      <c r="E25" s="49"/>
      <c r="F25" s="49"/>
      <c r="G25" s="49"/>
      <c r="H25" s="49"/>
      <c r="I25" s="49"/>
      <c r="J25" s="49"/>
      <c r="K25" s="49"/>
      <c r="L25" s="49"/>
      <c r="M25" s="83"/>
      <c r="N25" s="83"/>
    </row>
    <row r="26" spans="2:14" ht="15.75" customHeight="1">
      <c r="B26" s="46" t="s">
        <v>4</v>
      </c>
      <c r="C26" s="48"/>
      <c r="D26" s="101"/>
      <c r="E26" s="49"/>
      <c r="F26" s="49"/>
      <c r="G26" s="49"/>
      <c r="H26" s="49"/>
      <c r="I26" s="49"/>
      <c r="J26" s="49"/>
      <c r="K26" s="49"/>
      <c r="L26" s="49"/>
      <c r="M26" s="83"/>
      <c r="N26" s="83"/>
    </row>
    <row r="27" spans="2:14" ht="15.75" customHeight="1">
      <c r="B27" s="75" t="s">
        <v>56</v>
      </c>
      <c r="C27" s="48"/>
      <c r="D27" s="101"/>
      <c r="E27" s="49"/>
      <c r="F27" s="49"/>
      <c r="G27" s="49"/>
      <c r="H27" s="49"/>
      <c r="I27" s="49"/>
      <c r="J27" s="49"/>
      <c r="K27" s="49"/>
      <c r="L27" s="49"/>
      <c r="M27" s="83"/>
      <c r="N27" s="83"/>
    </row>
    <row r="28" spans="2:14" ht="15.75" customHeight="1">
      <c r="B28" s="75"/>
      <c r="C28" s="48"/>
      <c r="D28" s="101"/>
      <c r="E28" s="49"/>
      <c r="F28" s="49"/>
      <c r="G28" s="49"/>
      <c r="H28" s="49"/>
      <c r="I28" s="49"/>
      <c r="J28" s="49"/>
      <c r="K28" s="49"/>
      <c r="L28" s="49"/>
      <c r="M28" s="83"/>
      <c r="N28" s="83"/>
    </row>
    <row r="29" spans="2:14" ht="15.75" customHeight="1">
      <c r="B29" s="75"/>
      <c r="C29" s="48"/>
      <c r="D29" s="101"/>
      <c r="E29" s="49"/>
      <c r="F29" s="49"/>
      <c r="G29" s="49"/>
      <c r="H29" s="49"/>
      <c r="I29" s="49"/>
      <c r="J29" s="49"/>
      <c r="K29" s="49"/>
      <c r="L29" s="49"/>
      <c r="M29" s="83"/>
      <c r="N29" s="83"/>
    </row>
    <row r="30" spans="2:14" ht="15.75" customHeight="1">
      <c r="B30" s="46"/>
      <c r="C30" s="48"/>
      <c r="D30" s="101"/>
      <c r="E30" s="49"/>
      <c r="F30" s="49"/>
      <c r="G30" s="49"/>
      <c r="H30" s="49"/>
      <c r="I30" s="49"/>
      <c r="J30" s="49"/>
      <c r="K30" s="49"/>
      <c r="L30" s="49"/>
      <c r="M30" s="83"/>
      <c r="N30" s="83"/>
    </row>
    <row r="31" spans="2:14" ht="15.75" customHeight="1">
      <c r="B31" s="46" t="s">
        <v>5</v>
      </c>
      <c r="C31" s="48"/>
      <c r="D31" s="101"/>
      <c r="E31" s="49"/>
      <c r="F31" s="49"/>
      <c r="G31" s="49"/>
      <c r="H31" s="49"/>
      <c r="I31" s="49"/>
      <c r="J31" s="49"/>
      <c r="K31" s="49"/>
      <c r="L31" s="49"/>
      <c r="M31" s="83"/>
      <c r="N31" s="83"/>
    </row>
    <row r="32" spans="2:14" ht="15.75" customHeight="1">
      <c r="B32" s="75" t="s">
        <v>56</v>
      </c>
      <c r="C32" s="48"/>
      <c r="D32" s="101"/>
      <c r="E32" s="49"/>
      <c r="F32" s="49"/>
      <c r="G32" s="49"/>
      <c r="H32" s="49"/>
      <c r="I32" s="49"/>
      <c r="J32" s="49"/>
      <c r="K32" s="49"/>
      <c r="L32" s="49"/>
      <c r="M32" s="83"/>
      <c r="N32" s="83"/>
    </row>
    <row r="33" spans="2:14" ht="15.75" customHeight="1">
      <c r="B33" s="75"/>
      <c r="C33" s="48"/>
      <c r="D33" s="101"/>
      <c r="E33" s="49"/>
      <c r="F33" s="49"/>
      <c r="G33" s="49"/>
      <c r="H33" s="49"/>
      <c r="I33" s="49"/>
      <c r="J33" s="49"/>
      <c r="K33" s="49"/>
      <c r="L33" s="49"/>
      <c r="M33" s="83"/>
      <c r="N33" s="83"/>
    </row>
    <row r="34" spans="2:14" ht="15.75" customHeight="1">
      <c r="B34" s="75"/>
      <c r="C34" s="48"/>
      <c r="D34" s="101"/>
      <c r="E34" s="49"/>
      <c r="F34" s="49"/>
      <c r="G34" s="49"/>
      <c r="H34" s="49"/>
      <c r="I34" s="49"/>
      <c r="J34" s="49"/>
      <c r="K34" s="49"/>
      <c r="L34" s="49"/>
      <c r="M34" s="83"/>
      <c r="N34" s="83"/>
    </row>
    <row r="35" spans="2:14" ht="15.75" customHeight="1">
      <c r="B35" s="46"/>
      <c r="C35" s="48"/>
      <c r="D35" s="102"/>
      <c r="E35" s="93"/>
      <c r="F35" s="93"/>
      <c r="G35" s="93"/>
      <c r="H35" s="93"/>
      <c r="I35" s="93"/>
      <c r="J35" s="93"/>
      <c r="K35" s="93"/>
      <c r="L35" s="93"/>
      <c r="M35" s="94"/>
      <c r="N35" s="94"/>
    </row>
    <row r="36" spans="2:14" ht="15.75" customHeight="1">
      <c r="B36" s="46" t="s">
        <v>51</v>
      </c>
      <c r="C36" s="48"/>
      <c r="D36" s="102">
        <f>SUM(D16:D35)</f>
        <v>0</v>
      </c>
      <c r="E36" s="93">
        <f aca="true" t="shared" si="0" ref="E36:N36">SUM(E16:E35)</f>
        <v>0</v>
      </c>
      <c r="F36" s="93">
        <f t="shared" si="0"/>
        <v>0</v>
      </c>
      <c r="G36" s="93">
        <f t="shared" si="0"/>
        <v>0</v>
      </c>
      <c r="H36" s="93">
        <f t="shared" si="0"/>
        <v>0</v>
      </c>
      <c r="I36" s="93">
        <f t="shared" si="0"/>
        <v>0</v>
      </c>
      <c r="J36" s="93">
        <f t="shared" si="0"/>
        <v>0</v>
      </c>
      <c r="K36" s="93">
        <f t="shared" si="0"/>
        <v>0</v>
      </c>
      <c r="L36" s="93">
        <f>SUM(L16:L35)</f>
        <v>0</v>
      </c>
      <c r="M36" s="94">
        <f t="shared" si="0"/>
        <v>0</v>
      </c>
      <c r="N36" s="94">
        <f t="shared" si="0"/>
        <v>0</v>
      </c>
    </row>
    <row r="37" spans="2:14" ht="15.75" customHeight="1">
      <c r="B37" s="46" t="s">
        <v>60</v>
      </c>
      <c r="C37" s="99" t="e">
        <f>D37/D36</f>
        <v>#DIV/0!</v>
      </c>
      <c r="D37" s="102"/>
      <c r="E37" s="93" t="e">
        <f aca="true" t="shared" si="1" ref="E37:N37">$C37*E36</f>
        <v>#DIV/0!</v>
      </c>
      <c r="F37" s="93" t="e">
        <f t="shared" si="1"/>
        <v>#DIV/0!</v>
      </c>
      <c r="G37" s="93" t="e">
        <f t="shared" si="1"/>
        <v>#DIV/0!</v>
      </c>
      <c r="H37" s="93" t="e">
        <f t="shared" si="1"/>
        <v>#DIV/0!</v>
      </c>
      <c r="I37" s="93" t="e">
        <f t="shared" si="1"/>
        <v>#DIV/0!</v>
      </c>
      <c r="J37" s="93" t="e">
        <f t="shared" si="1"/>
        <v>#DIV/0!</v>
      </c>
      <c r="K37" s="93" t="e">
        <f t="shared" si="1"/>
        <v>#DIV/0!</v>
      </c>
      <c r="L37" s="93" t="e">
        <f>$C37*L36</f>
        <v>#DIV/0!</v>
      </c>
      <c r="M37" s="94" t="e">
        <f t="shared" si="1"/>
        <v>#DIV/0!</v>
      </c>
      <c r="N37" s="94" t="e">
        <f t="shared" si="1"/>
        <v>#DIV/0!</v>
      </c>
    </row>
    <row r="38" spans="2:14" ht="15.75" customHeight="1">
      <c r="B38" s="46" t="s">
        <v>59</v>
      </c>
      <c r="C38" s="99" t="e">
        <f>D38/(D36+D37)</f>
        <v>#DIV/0!</v>
      </c>
      <c r="D38" s="102"/>
      <c r="E38" s="93" t="e">
        <f aca="true" t="shared" si="2" ref="E38:N38">$C38*(E36+E37)</f>
        <v>#DIV/0!</v>
      </c>
      <c r="F38" s="93" t="e">
        <f t="shared" si="2"/>
        <v>#DIV/0!</v>
      </c>
      <c r="G38" s="93" t="e">
        <f t="shared" si="2"/>
        <v>#DIV/0!</v>
      </c>
      <c r="H38" s="93" t="e">
        <f t="shared" si="2"/>
        <v>#DIV/0!</v>
      </c>
      <c r="I38" s="93" t="e">
        <f t="shared" si="2"/>
        <v>#DIV/0!</v>
      </c>
      <c r="J38" s="93" t="e">
        <f t="shared" si="2"/>
        <v>#DIV/0!</v>
      </c>
      <c r="K38" s="93" t="e">
        <f t="shared" si="2"/>
        <v>#DIV/0!</v>
      </c>
      <c r="L38" s="93" t="e">
        <f>$C38*(L36+L37)</f>
        <v>#DIV/0!</v>
      </c>
      <c r="M38" s="94" t="e">
        <f t="shared" si="2"/>
        <v>#DIV/0!</v>
      </c>
      <c r="N38" s="94" t="e">
        <f t="shared" si="2"/>
        <v>#DIV/0!</v>
      </c>
    </row>
    <row r="39" spans="2:14" s="37" customFormat="1" ht="15.75" customHeight="1">
      <c r="B39" s="46" t="s">
        <v>6</v>
      </c>
      <c r="C39" s="48"/>
      <c r="D39" s="102">
        <f>SUM(D36:D38)</f>
        <v>0</v>
      </c>
      <c r="E39" s="95" t="e">
        <f aca="true" t="shared" si="3" ref="E39:N39">SUM(E36:E38)</f>
        <v>#DIV/0!</v>
      </c>
      <c r="F39" s="95" t="e">
        <f t="shared" si="3"/>
        <v>#DIV/0!</v>
      </c>
      <c r="G39" s="95" t="e">
        <f t="shared" si="3"/>
        <v>#DIV/0!</v>
      </c>
      <c r="H39" s="95" t="e">
        <f t="shared" si="3"/>
        <v>#DIV/0!</v>
      </c>
      <c r="I39" s="95" t="e">
        <f t="shared" si="3"/>
        <v>#DIV/0!</v>
      </c>
      <c r="J39" s="95" t="e">
        <f t="shared" si="3"/>
        <v>#DIV/0!</v>
      </c>
      <c r="K39" s="95" t="e">
        <f t="shared" si="3"/>
        <v>#DIV/0!</v>
      </c>
      <c r="L39" s="95" t="e">
        <f t="shared" si="3"/>
        <v>#DIV/0!</v>
      </c>
      <c r="M39" s="95" t="e">
        <f t="shared" si="3"/>
        <v>#DIV/0!</v>
      </c>
      <c r="N39" s="95" t="e">
        <f t="shared" si="3"/>
        <v>#DIV/0!</v>
      </c>
    </row>
    <row r="40" spans="2:14" s="37" customFormat="1" ht="15.75" customHeight="1">
      <c r="B40" s="134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</row>
    <row r="41" spans="2:14" ht="15.75" customHeight="1">
      <c r="B41" s="50" t="s">
        <v>53</v>
      </c>
      <c r="C41" s="51"/>
      <c r="D41" s="58">
        <v>2010</v>
      </c>
      <c r="E41" s="58">
        <v>2015</v>
      </c>
      <c r="F41" s="58">
        <v>2020</v>
      </c>
      <c r="G41" s="58">
        <v>2025</v>
      </c>
      <c r="H41" s="58">
        <v>2030</v>
      </c>
      <c r="I41" s="58">
        <v>2035</v>
      </c>
      <c r="J41" s="58">
        <v>2040</v>
      </c>
      <c r="K41" s="58">
        <v>2045</v>
      </c>
      <c r="L41" s="58">
        <v>2050</v>
      </c>
      <c r="M41" s="58">
        <v>2055</v>
      </c>
      <c r="N41" s="58">
        <v>2060</v>
      </c>
    </row>
    <row r="42" spans="2:14" ht="15.75" customHeight="1">
      <c r="B42" s="52" t="s">
        <v>74</v>
      </c>
      <c r="C42" s="8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84"/>
    </row>
    <row r="43" spans="2:14" ht="15.75" customHeight="1">
      <c r="B43" s="52"/>
      <c r="C43" s="8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84"/>
    </row>
    <row r="44" spans="2:14" ht="15.75" customHeight="1">
      <c r="B44" s="52"/>
      <c r="C44" s="8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84"/>
    </row>
    <row r="45" spans="2:14" ht="15.75" customHeight="1">
      <c r="B45" s="52"/>
      <c r="C45" s="8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84"/>
    </row>
    <row r="46" spans="2:14" ht="15.75" customHeight="1">
      <c r="B46" s="52"/>
      <c r="C46" s="8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4"/>
    </row>
    <row r="47" spans="2:14" ht="15.75" customHeight="1">
      <c r="B47" s="52" t="s">
        <v>55</v>
      </c>
      <c r="C47" s="8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84"/>
    </row>
    <row r="48" spans="2:14" ht="15.75" customHeight="1">
      <c r="B48" s="52"/>
      <c r="C48" s="8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84"/>
    </row>
    <row r="49" spans="2:14" ht="15.75" customHeight="1">
      <c r="B49" s="52"/>
      <c r="C49" s="8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84"/>
    </row>
    <row r="50" spans="2:14" ht="15.75" customHeight="1">
      <c r="B50" s="52"/>
      <c r="C50" s="8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84"/>
    </row>
    <row r="51" spans="2:14" ht="15.75" customHeight="1">
      <c r="B51" s="52"/>
      <c r="C51" s="8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84"/>
    </row>
    <row r="52" spans="2:14" ht="15.75" customHeight="1">
      <c r="B52" s="52" t="s">
        <v>52</v>
      </c>
      <c r="C52" s="53"/>
      <c r="D52" s="95">
        <f>SUM(D42:D51)</f>
        <v>0</v>
      </c>
      <c r="E52" s="95">
        <f aca="true" t="shared" si="4" ref="E52:N52">SUM(E42:E51)</f>
        <v>0</v>
      </c>
      <c r="F52" s="95">
        <f t="shared" si="4"/>
        <v>0</v>
      </c>
      <c r="G52" s="95">
        <f t="shared" si="4"/>
        <v>0</v>
      </c>
      <c r="H52" s="95">
        <f t="shared" si="4"/>
        <v>0</v>
      </c>
      <c r="I52" s="95">
        <f t="shared" si="4"/>
        <v>0</v>
      </c>
      <c r="J52" s="95">
        <f t="shared" si="4"/>
        <v>0</v>
      </c>
      <c r="K52" s="95">
        <f t="shared" si="4"/>
        <v>0</v>
      </c>
      <c r="L52" s="95">
        <f>SUM(L42:L51)</f>
        <v>0</v>
      </c>
      <c r="M52" s="95">
        <f t="shared" si="4"/>
        <v>0</v>
      </c>
      <c r="N52" s="95">
        <f t="shared" si="4"/>
        <v>0</v>
      </c>
    </row>
    <row r="53" spans="2:14" s="37" customFormat="1" ht="15.75" customHeight="1">
      <c r="B53" s="52" t="s">
        <v>54</v>
      </c>
      <c r="C53" s="55"/>
      <c r="D53" s="100">
        <f>D39+D52</f>
        <v>0</v>
      </c>
      <c r="E53" s="100" t="e">
        <f aca="true" t="shared" si="5" ref="E53:N53">E39+E52</f>
        <v>#DIV/0!</v>
      </c>
      <c r="F53" s="100" t="e">
        <f t="shared" si="5"/>
        <v>#DIV/0!</v>
      </c>
      <c r="G53" s="100" t="e">
        <f t="shared" si="5"/>
        <v>#DIV/0!</v>
      </c>
      <c r="H53" s="100" t="e">
        <f t="shared" si="5"/>
        <v>#DIV/0!</v>
      </c>
      <c r="I53" s="100" t="e">
        <f t="shared" si="5"/>
        <v>#DIV/0!</v>
      </c>
      <c r="J53" s="100" t="e">
        <f t="shared" si="5"/>
        <v>#DIV/0!</v>
      </c>
      <c r="K53" s="100" t="e">
        <f t="shared" si="5"/>
        <v>#DIV/0!</v>
      </c>
      <c r="L53" s="100" t="e">
        <f>L39+L52</f>
        <v>#DIV/0!</v>
      </c>
      <c r="M53" s="100" t="e">
        <f t="shared" si="5"/>
        <v>#DIV/0!</v>
      </c>
      <c r="N53" s="100" t="e">
        <f t="shared" si="5"/>
        <v>#DIV/0!</v>
      </c>
    </row>
    <row r="54" spans="2:14" ht="15.75" customHeight="1">
      <c r="B54" s="56"/>
      <c r="C54" s="57"/>
      <c r="D54" s="64">
        <v>2010</v>
      </c>
      <c r="E54" s="65">
        <v>2015</v>
      </c>
      <c r="F54" s="65">
        <v>2020</v>
      </c>
      <c r="G54" s="65">
        <v>2025</v>
      </c>
      <c r="H54" s="65">
        <v>2030</v>
      </c>
      <c r="I54" s="65">
        <v>2035</v>
      </c>
      <c r="J54" s="65">
        <v>2040</v>
      </c>
      <c r="K54" s="65">
        <v>2045</v>
      </c>
      <c r="L54" s="65">
        <v>2050</v>
      </c>
      <c r="M54" s="65">
        <v>2055</v>
      </c>
      <c r="N54" s="65">
        <v>2060</v>
      </c>
    </row>
    <row r="56" ht="15.75" customHeight="1" thickBot="1"/>
    <row r="57" spans="2:9" ht="15.75" customHeight="1" thickBot="1">
      <c r="B57" s="37"/>
      <c r="H57" s="42"/>
      <c r="I57" s="103"/>
    </row>
    <row r="58" spans="2:10" ht="15.75" customHeight="1">
      <c r="B58" s="37"/>
      <c r="I58" s="41"/>
      <c r="J58" s="41"/>
    </row>
    <row r="59" spans="2:10" ht="15.75" customHeight="1">
      <c r="B59" s="37"/>
      <c r="I59" s="41"/>
      <c r="J59" s="41"/>
    </row>
    <row r="60" spans="2:10" ht="15.75" customHeight="1">
      <c r="B60" s="37"/>
      <c r="I60" s="41"/>
      <c r="J60" s="41"/>
    </row>
    <row r="61" spans="2:10" ht="15.75" customHeight="1">
      <c r="B61" s="37"/>
      <c r="I61" s="41"/>
      <c r="J61" s="41"/>
    </row>
    <row r="62" spans="2:10" ht="15.75" customHeight="1">
      <c r="B62" s="37"/>
      <c r="I62" s="41"/>
      <c r="J62" s="41"/>
    </row>
    <row r="63" spans="2:10" ht="15.75" customHeight="1">
      <c r="B63" s="37"/>
      <c r="I63" s="41"/>
      <c r="J63" s="41"/>
    </row>
    <row r="64" spans="2:10" ht="15.75" customHeight="1">
      <c r="B64" s="37"/>
      <c r="I64" s="41"/>
      <c r="J64" s="41"/>
    </row>
    <row r="65" spans="2:10" ht="15.75" customHeight="1">
      <c r="B65" s="37"/>
      <c r="I65" s="41"/>
      <c r="J65" s="41"/>
    </row>
    <row r="66" spans="2:10" ht="15.75" customHeight="1">
      <c r="B66" s="37"/>
      <c r="I66" s="41"/>
      <c r="J66" s="41"/>
    </row>
    <row r="67" spans="2:10" ht="15.75" customHeight="1">
      <c r="B67" s="37"/>
      <c r="I67" s="41"/>
      <c r="J67" s="41"/>
    </row>
    <row r="68" spans="2:10" ht="15.75" customHeight="1">
      <c r="B68" s="37"/>
      <c r="I68" s="41"/>
      <c r="J68" s="41"/>
    </row>
    <row r="69" spans="2:10" ht="15.75" customHeight="1">
      <c r="B69" s="37"/>
      <c r="I69" s="41"/>
      <c r="J69" s="41"/>
    </row>
    <row r="70" spans="2:10" ht="15.75" customHeight="1">
      <c r="B70" s="37"/>
      <c r="I70" s="41"/>
      <c r="J70" s="41"/>
    </row>
    <row r="75" spans="2:14" s="56" customFormat="1" ht="15.75" customHeight="1">
      <c r="B75" s="50" t="s">
        <v>77</v>
      </c>
      <c r="C75" s="51"/>
      <c r="D75" s="51"/>
      <c r="E75" s="51"/>
      <c r="F75" s="51"/>
      <c r="G75" s="51"/>
      <c r="H75" s="63"/>
      <c r="I75" s="105"/>
      <c r="J75" s="105"/>
      <c r="K75" s="105"/>
      <c r="L75" s="105"/>
      <c r="M75" s="105"/>
      <c r="N75" s="105"/>
    </row>
    <row r="76" spans="2:14" s="56" customFormat="1" ht="15.75" customHeight="1">
      <c r="B76" s="199" t="s">
        <v>28</v>
      </c>
      <c r="C76" s="200"/>
      <c r="D76" s="199" t="s">
        <v>29</v>
      </c>
      <c r="E76" s="201"/>
      <c r="F76" s="201"/>
      <c r="G76" s="106" t="s">
        <v>33</v>
      </c>
      <c r="H76" s="106" t="s">
        <v>35</v>
      </c>
      <c r="I76" s="105"/>
      <c r="J76" s="105"/>
      <c r="K76" s="105"/>
      <c r="L76" s="105"/>
      <c r="M76" s="105"/>
      <c r="N76" s="105"/>
    </row>
    <row r="77" spans="2:14" s="56" customFormat="1" ht="15.75" customHeight="1">
      <c r="B77" s="57" t="s">
        <v>30</v>
      </c>
      <c r="C77" s="57" t="s">
        <v>17</v>
      </c>
      <c r="D77" s="57" t="s">
        <v>27</v>
      </c>
      <c r="E77" s="57" t="s">
        <v>31</v>
      </c>
      <c r="F77" s="57" t="s">
        <v>32</v>
      </c>
      <c r="G77" s="107" t="s">
        <v>34</v>
      </c>
      <c r="H77" s="107" t="s">
        <v>36</v>
      </c>
      <c r="I77" s="105"/>
      <c r="J77" s="105"/>
      <c r="K77" s="105"/>
      <c r="L77" s="105"/>
      <c r="M77" s="105"/>
      <c r="N77" s="105"/>
    </row>
    <row r="78" spans="2:8" ht="15.75" customHeight="1">
      <c r="B78" s="38"/>
      <c r="C78" s="39"/>
      <c r="D78" s="39"/>
      <c r="E78" s="39"/>
      <c r="F78" s="39"/>
      <c r="G78" s="39"/>
      <c r="H78" s="39"/>
    </row>
    <row r="79" spans="2:8" ht="15.75" customHeight="1">
      <c r="B79" s="38"/>
      <c r="C79" s="39"/>
      <c r="D79" s="39"/>
      <c r="E79" s="39"/>
      <c r="F79" s="39"/>
      <c r="G79" s="39"/>
      <c r="H79" s="39"/>
    </row>
    <row r="80" spans="2:8" ht="15.75" customHeight="1">
      <c r="B80" s="38"/>
      <c r="C80" s="39"/>
      <c r="D80" s="39"/>
      <c r="E80" s="39"/>
      <c r="F80" s="39"/>
      <c r="G80" s="39"/>
      <c r="H80" s="39"/>
    </row>
    <row r="81" spans="2:8" ht="15.75" customHeight="1">
      <c r="B81" s="38"/>
      <c r="C81" s="39"/>
      <c r="D81" s="39"/>
      <c r="E81" s="39"/>
      <c r="F81" s="39"/>
      <c r="G81" s="39"/>
      <c r="H81" s="39"/>
    </row>
    <row r="82" spans="2:8" ht="15.75" customHeight="1">
      <c r="B82" s="38"/>
      <c r="C82" s="39"/>
      <c r="D82" s="39"/>
      <c r="E82" s="39"/>
      <c r="F82" s="39"/>
      <c r="G82" s="39"/>
      <c r="H82" s="39"/>
    </row>
    <row r="83" spans="2:8" ht="15.75" customHeight="1">
      <c r="B83" s="38"/>
      <c r="C83" s="39"/>
      <c r="D83" s="39"/>
      <c r="E83" s="39"/>
      <c r="F83" s="39"/>
      <c r="G83" s="39"/>
      <c r="H83" s="39"/>
    </row>
    <row r="84" spans="2:8" ht="15.75" customHeight="1">
      <c r="B84" s="38"/>
      <c r="C84" s="39"/>
      <c r="D84" s="39"/>
      <c r="E84" s="39"/>
      <c r="F84" s="39"/>
      <c r="G84" s="39"/>
      <c r="H84" s="39"/>
    </row>
    <row r="85" spans="2:8" ht="15.75" customHeight="1">
      <c r="B85" s="129"/>
      <c r="C85" s="88"/>
      <c r="D85" s="88"/>
      <c r="E85" s="88"/>
      <c r="F85" s="88"/>
      <c r="G85" s="88"/>
      <c r="H85" s="88"/>
    </row>
    <row r="87" spans="2:14" s="56" customFormat="1" ht="15.75" customHeight="1">
      <c r="B87" s="119" t="s">
        <v>78</v>
      </c>
      <c r="C87" s="120"/>
      <c r="D87" s="120"/>
      <c r="E87" s="120"/>
      <c r="F87" s="120"/>
      <c r="G87" s="120"/>
      <c r="H87" s="120"/>
      <c r="I87" s="121"/>
      <c r="J87" s="105"/>
      <c r="K87" s="105"/>
      <c r="L87" s="105"/>
      <c r="M87" s="105"/>
      <c r="N87" s="105"/>
    </row>
    <row r="88" spans="2:14" s="56" customFormat="1" ht="15.75" customHeight="1">
      <c r="B88" s="122" t="s">
        <v>16</v>
      </c>
      <c r="C88" s="123" t="s">
        <v>17</v>
      </c>
      <c r="D88" s="124" t="s">
        <v>18</v>
      </c>
      <c r="E88" s="123" t="s">
        <v>19</v>
      </c>
      <c r="F88" s="124" t="s">
        <v>20</v>
      </c>
      <c r="G88" s="123" t="s">
        <v>84</v>
      </c>
      <c r="H88" s="124" t="s">
        <v>23</v>
      </c>
      <c r="I88" s="123" t="s">
        <v>25</v>
      </c>
      <c r="J88" s="105"/>
      <c r="K88" s="105"/>
      <c r="L88" s="105"/>
      <c r="M88" s="105"/>
      <c r="N88" s="105"/>
    </row>
    <row r="89" spans="2:14" s="56" customFormat="1" ht="15.75" customHeight="1">
      <c r="B89" s="125"/>
      <c r="C89" s="126"/>
      <c r="D89" s="124"/>
      <c r="E89" s="126"/>
      <c r="F89" s="124" t="s">
        <v>21</v>
      </c>
      <c r="G89" s="126" t="s">
        <v>22</v>
      </c>
      <c r="H89" s="124" t="s">
        <v>24</v>
      </c>
      <c r="I89" s="126" t="s">
        <v>26</v>
      </c>
      <c r="J89" s="105"/>
      <c r="K89" s="105"/>
      <c r="L89" s="105"/>
      <c r="M89" s="105"/>
      <c r="N89" s="105"/>
    </row>
    <row r="90" spans="2:9" ht="15.75" customHeight="1">
      <c r="B90" s="127"/>
      <c r="C90" s="128"/>
      <c r="D90" s="128"/>
      <c r="E90" s="128"/>
      <c r="F90" s="128"/>
      <c r="G90" s="128"/>
      <c r="H90" s="128"/>
      <c r="I90" s="128"/>
    </row>
    <row r="91" spans="2:9" ht="15.75" customHeight="1">
      <c r="B91" s="127"/>
      <c r="C91" s="128"/>
      <c r="D91" s="128"/>
      <c r="E91" s="128"/>
      <c r="F91" s="128"/>
      <c r="G91" s="128"/>
      <c r="H91" s="128"/>
      <c r="I91" s="128"/>
    </row>
    <row r="92" spans="2:9" ht="15.75" customHeight="1">
      <c r="B92" s="127"/>
      <c r="C92" s="128"/>
      <c r="D92" s="128"/>
      <c r="E92" s="128"/>
      <c r="F92" s="128"/>
      <c r="G92" s="128"/>
      <c r="H92" s="128"/>
      <c r="I92" s="128"/>
    </row>
    <row r="93" spans="2:9" ht="15.75" customHeight="1">
      <c r="B93" s="127"/>
      <c r="C93" s="128"/>
      <c r="D93" s="128"/>
      <c r="E93" s="128"/>
      <c r="F93" s="128"/>
      <c r="G93" s="128"/>
      <c r="H93" s="128"/>
      <c r="I93" s="128"/>
    </row>
    <row r="94" spans="2:9" ht="15.75" customHeight="1">
      <c r="B94" s="127"/>
      <c r="C94" s="128"/>
      <c r="D94" s="128"/>
      <c r="E94" s="128"/>
      <c r="F94" s="128"/>
      <c r="G94" s="128"/>
      <c r="H94" s="128"/>
      <c r="I94" s="128"/>
    </row>
    <row r="95" spans="2:9" ht="15.75" customHeight="1">
      <c r="B95" s="127"/>
      <c r="C95" s="128"/>
      <c r="D95" s="128"/>
      <c r="E95" s="128"/>
      <c r="F95" s="128"/>
      <c r="G95" s="128"/>
      <c r="H95" s="128"/>
      <c r="I95" s="128"/>
    </row>
    <row r="96" spans="2:9" ht="15.75" customHeight="1">
      <c r="B96" s="127"/>
      <c r="C96" s="128"/>
      <c r="D96" s="128"/>
      <c r="E96" s="128"/>
      <c r="F96" s="128"/>
      <c r="G96" s="128"/>
      <c r="H96" s="128"/>
      <c r="I96" s="128"/>
    </row>
    <row r="98" ht="15.75" customHeight="1">
      <c r="N98" s="88"/>
    </row>
    <row r="99" spans="2:14" s="37" customFormat="1" ht="27" customHeight="1">
      <c r="B99" s="137" t="s">
        <v>140</v>
      </c>
      <c r="C99" s="63"/>
      <c r="D99" s="51"/>
      <c r="E99" s="51"/>
      <c r="F99" s="51"/>
      <c r="G99" s="51"/>
      <c r="H99" s="51"/>
      <c r="I99" s="51"/>
      <c r="J99" s="51"/>
      <c r="K99" s="51"/>
      <c r="L99" s="51"/>
      <c r="M99" s="63"/>
      <c r="N99" s="89"/>
    </row>
    <row r="100" spans="2:14" s="37" customFormat="1" ht="15.75" customHeight="1">
      <c r="B100" s="192" t="s">
        <v>8</v>
      </c>
      <c r="C100" s="64">
        <v>2010</v>
      </c>
      <c r="D100" s="65">
        <v>2015</v>
      </c>
      <c r="E100" s="65">
        <v>2020</v>
      </c>
      <c r="F100" s="65">
        <v>2025</v>
      </c>
      <c r="G100" s="65">
        <v>2030</v>
      </c>
      <c r="H100" s="65">
        <v>2035</v>
      </c>
      <c r="I100" s="65">
        <v>2040</v>
      </c>
      <c r="J100" s="65">
        <v>2045</v>
      </c>
      <c r="K100" s="65">
        <v>2050</v>
      </c>
      <c r="L100" s="74">
        <v>2055</v>
      </c>
      <c r="M100" s="58">
        <v>2060</v>
      </c>
      <c r="N100" s="89"/>
    </row>
    <row r="101" spans="2:14" s="37" customFormat="1" ht="15.75" customHeight="1">
      <c r="B101" s="193" t="s">
        <v>80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86"/>
      <c r="M101" s="60"/>
      <c r="N101" s="90"/>
    </row>
    <row r="102" spans="2:14" s="37" customFormat="1" ht="15.75" customHeight="1">
      <c r="B102" s="193" t="s">
        <v>81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86"/>
      <c r="M102" s="60"/>
      <c r="N102" s="90"/>
    </row>
    <row r="103" spans="2:14" s="37" customFormat="1" ht="15.75" customHeight="1">
      <c r="B103" s="193" t="s">
        <v>138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86"/>
      <c r="M103" s="60"/>
      <c r="N103" s="90"/>
    </row>
    <row r="104" spans="2:14" s="37" customFormat="1" ht="15.75" customHeight="1">
      <c r="B104" s="193" t="s">
        <v>139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86"/>
      <c r="M104" s="60"/>
      <c r="N104" s="90"/>
    </row>
    <row r="105" spans="2:14" s="37" customFormat="1" ht="15.75" customHeight="1">
      <c r="B105" s="59" t="s">
        <v>7</v>
      </c>
      <c r="C105" s="60">
        <f>SUM(C101:C104)</f>
        <v>0</v>
      </c>
      <c r="D105" s="60">
        <f>SUM(D101:D104)</f>
        <v>0</v>
      </c>
      <c r="E105" s="60">
        <f aca="true" t="shared" si="6" ref="E105:M105">SUM(E101:E104)</f>
        <v>0</v>
      </c>
      <c r="F105" s="60">
        <f t="shared" si="6"/>
        <v>0</v>
      </c>
      <c r="G105" s="60">
        <f t="shared" si="6"/>
        <v>0</v>
      </c>
      <c r="H105" s="60">
        <f t="shared" si="6"/>
        <v>0</v>
      </c>
      <c r="I105" s="60">
        <f t="shared" si="6"/>
        <v>0</v>
      </c>
      <c r="J105" s="60">
        <f t="shared" si="6"/>
        <v>0</v>
      </c>
      <c r="K105" s="60">
        <f t="shared" si="6"/>
        <v>0</v>
      </c>
      <c r="L105" s="60">
        <f t="shared" si="6"/>
        <v>0</v>
      </c>
      <c r="M105" s="60">
        <f t="shared" si="6"/>
        <v>0</v>
      </c>
      <c r="N105" s="90"/>
    </row>
    <row r="106" spans="2:14" s="37" customFormat="1" ht="15.75" customHeight="1">
      <c r="B106" s="66" t="s">
        <v>9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86"/>
      <c r="M106" s="60"/>
      <c r="N106" s="90"/>
    </row>
    <row r="107" spans="2:14" s="37" customFormat="1" ht="15.75" customHeight="1">
      <c r="B107" s="66" t="s">
        <v>82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86"/>
      <c r="M107" s="60"/>
      <c r="N107" s="90"/>
    </row>
    <row r="108" spans="2:14" s="37" customFormat="1" ht="15.75" customHeight="1">
      <c r="B108" s="66" t="s">
        <v>83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86"/>
      <c r="M108" s="60"/>
      <c r="N108" s="90"/>
    </row>
    <row r="109" spans="2:14" s="37" customFormat="1" ht="15.75" customHeight="1">
      <c r="B109" s="59" t="s">
        <v>10</v>
      </c>
      <c r="C109" s="60">
        <f>SUM(C106:C108)</f>
        <v>0</v>
      </c>
      <c r="D109" s="60">
        <f>SUM(D106:D108)</f>
        <v>0</v>
      </c>
      <c r="E109" s="60">
        <f aca="true" t="shared" si="7" ref="E109:M109">SUM(E106:E108)</f>
        <v>0</v>
      </c>
      <c r="F109" s="60">
        <f t="shared" si="7"/>
        <v>0</v>
      </c>
      <c r="G109" s="60">
        <f t="shared" si="7"/>
        <v>0</v>
      </c>
      <c r="H109" s="60">
        <f t="shared" si="7"/>
        <v>0</v>
      </c>
      <c r="I109" s="60">
        <f t="shared" si="7"/>
        <v>0</v>
      </c>
      <c r="J109" s="60">
        <f t="shared" si="7"/>
        <v>0</v>
      </c>
      <c r="K109" s="60">
        <f t="shared" si="7"/>
        <v>0</v>
      </c>
      <c r="L109" s="60">
        <f>SUM(L106:L108)</f>
        <v>0</v>
      </c>
      <c r="M109" s="60">
        <f t="shared" si="7"/>
        <v>0</v>
      </c>
      <c r="N109" s="90"/>
    </row>
    <row r="110" spans="2:14" s="37" customFormat="1" ht="15.75" customHeight="1">
      <c r="B110" s="66" t="s">
        <v>11</v>
      </c>
      <c r="C110" s="67" t="e">
        <f>(C109/C105)</f>
        <v>#DIV/0!</v>
      </c>
      <c r="D110" s="67" t="e">
        <f>(D109/D105)</f>
        <v>#DIV/0!</v>
      </c>
      <c r="E110" s="67" t="e">
        <f aca="true" t="shared" si="8" ref="E110:M110">(E109/E105)</f>
        <v>#DIV/0!</v>
      </c>
      <c r="F110" s="67" t="e">
        <f t="shared" si="8"/>
        <v>#DIV/0!</v>
      </c>
      <c r="G110" s="67" t="e">
        <f t="shared" si="8"/>
        <v>#DIV/0!</v>
      </c>
      <c r="H110" s="67" t="e">
        <f t="shared" si="8"/>
        <v>#DIV/0!</v>
      </c>
      <c r="I110" s="67" t="e">
        <f t="shared" si="8"/>
        <v>#DIV/0!</v>
      </c>
      <c r="J110" s="67" t="e">
        <f t="shared" si="8"/>
        <v>#DIV/0!</v>
      </c>
      <c r="K110" s="67" t="e">
        <f t="shared" si="8"/>
        <v>#DIV/0!</v>
      </c>
      <c r="L110" s="67" t="e">
        <f>(L109/L105)</f>
        <v>#DIV/0!</v>
      </c>
      <c r="M110" s="67" t="e">
        <f t="shared" si="8"/>
        <v>#DIV/0!</v>
      </c>
      <c r="N110" s="91"/>
    </row>
    <row r="111" spans="2:14" s="37" customFormat="1" ht="15.75" customHeight="1">
      <c r="B111" s="66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54"/>
      <c r="N111" s="89"/>
    </row>
    <row r="112" spans="2:14" s="37" customFormat="1" ht="15.75" customHeight="1">
      <c r="B112" s="61" t="s">
        <v>12</v>
      </c>
      <c r="C112" s="69"/>
      <c r="D112" s="70"/>
      <c r="E112" s="70"/>
      <c r="F112" s="70"/>
      <c r="G112" s="70"/>
      <c r="H112" s="70"/>
      <c r="I112" s="70"/>
      <c r="J112" s="70"/>
      <c r="K112" s="70"/>
      <c r="L112" s="70"/>
      <c r="M112" s="92"/>
      <c r="N112" s="89"/>
    </row>
    <row r="113" spans="2:14" s="37" customFormat="1" ht="15.75" customHeight="1">
      <c r="B113" s="71" t="s">
        <v>13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87"/>
      <c r="M113" s="72"/>
      <c r="N113" s="89"/>
    </row>
    <row r="114" spans="2:14" s="37" customFormat="1" ht="15.75" customHeight="1">
      <c r="B114" s="73" t="s">
        <v>14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87"/>
      <c r="M114" s="72"/>
      <c r="N114" s="89"/>
    </row>
    <row r="115" spans="2:14" s="37" customFormat="1" ht="15.75" customHeight="1">
      <c r="B115" s="73" t="s">
        <v>15</v>
      </c>
      <c r="C115" s="62">
        <f>(C106+C113+C114)</f>
        <v>0</v>
      </c>
      <c r="D115" s="62">
        <f>(D106+D113+D114)</f>
        <v>0</v>
      </c>
      <c r="E115" s="72">
        <f aca="true" t="shared" si="9" ref="E115:M115">(E106+E113+E114)</f>
        <v>0</v>
      </c>
      <c r="F115" s="72">
        <f t="shared" si="9"/>
        <v>0</v>
      </c>
      <c r="G115" s="72">
        <f t="shared" si="9"/>
        <v>0</v>
      </c>
      <c r="H115" s="72">
        <f t="shared" si="9"/>
        <v>0</v>
      </c>
      <c r="I115" s="72">
        <f t="shared" si="9"/>
        <v>0</v>
      </c>
      <c r="J115" s="72">
        <f t="shared" si="9"/>
        <v>0</v>
      </c>
      <c r="K115" s="72">
        <f t="shared" si="9"/>
        <v>0</v>
      </c>
      <c r="L115" s="72">
        <f>(L106+L113+L114)</f>
        <v>0</v>
      </c>
      <c r="M115" s="72">
        <f t="shared" si="9"/>
        <v>0</v>
      </c>
      <c r="N115" s="89"/>
    </row>
    <row r="116" spans="2:14" s="37" customFormat="1" ht="15.75" customHeight="1">
      <c r="B116" s="138" t="s">
        <v>98</v>
      </c>
      <c r="C116" s="98">
        <f>(C115-C105)</f>
        <v>0</v>
      </c>
      <c r="D116" s="98">
        <f aca="true" t="shared" si="10" ref="D116:M116">(D115-D105)</f>
        <v>0</v>
      </c>
      <c r="E116" s="98">
        <f t="shared" si="10"/>
        <v>0</v>
      </c>
      <c r="F116" s="98">
        <f t="shared" si="10"/>
        <v>0</v>
      </c>
      <c r="G116" s="98">
        <f t="shared" si="10"/>
        <v>0</v>
      </c>
      <c r="H116" s="98">
        <f t="shared" si="10"/>
        <v>0</v>
      </c>
      <c r="I116" s="98">
        <f t="shared" si="10"/>
        <v>0</v>
      </c>
      <c r="J116" s="98">
        <f t="shared" si="10"/>
        <v>0</v>
      </c>
      <c r="K116" s="98">
        <f t="shared" si="10"/>
        <v>0</v>
      </c>
      <c r="L116" s="98">
        <f t="shared" si="10"/>
        <v>0</v>
      </c>
      <c r="M116" s="98">
        <f t="shared" si="10"/>
        <v>0</v>
      </c>
      <c r="N116" s="90"/>
    </row>
    <row r="117" ht="15.75" customHeight="1">
      <c r="N117" s="85"/>
    </row>
  </sheetData>
  <sheetProtection/>
  <mergeCells count="2">
    <mergeCell ref="B76:C76"/>
    <mergeCell ref="D76:F76"/>
  </mergeCells>
  <printOptions/>
  <pageMargins left="0.7" right="0.7" top="0.75" bottom="0.75" header="0.3" footer="0.3"/>
  <pageSetup fitToHeight="1" fitToWidth="1" horizontalDpi="600" verticalDpi="600" orientation="portrait" paperSize="3" scale="6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" customWidth="1"/>
    <col min="2" max="12" width="10.7109375" style="1" customWidth="1"/>
    <col min="13" max="16384" width="9.140625" style="1" customWidth="1"/>
  </cols>
  <sheetData>
    <row r="1" spans="1:2" ht="12.75" thickBot="1">
      <c r="A1" s="197">
        <f>'Population &amp; Supply-Demand Proj'!C3</f>
        <v>0</v>
      </c>
      <c r="B1" s="1" t="s">
        <v>47</v>
      </c>
    </row>
    <row r="2" spans="1:2" ht="12.75" thickBot="1">
      <c r="A2" s="113">
        <f>'Population &amp; Supply-Demand Proj'!$C$4</f>
        <v>0</v>
      </c>
      <c r="B2" s="8" t="s">
        <v>48</v>
      </c>
    </row>
    <row r="3" spans="1:12" ht="12">
      <c r="A3" s="31" t="s">
        <v>85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>
      <c r="A4" s="11" t="s">
        <v>87</v>
      </c>
      <c r="B4" s="14"/>
      <c r="C4" s="14"/>
      <c r="D4" s="14"/>
      <c r="E4" s="14"/>
      <c r="F4" s="14"/>
      <c r="G4" s="14"/>
      <c r="H4" s="14" t="s">
        <v>58</v>
      </c>
      <c r="I4" s="14"/>
      <c r="J4" s="14"/>
      <c r="K4" s="14"/>
      <c r="L4" s="15"/>
    </row>
    <row r="5" spans="1:12" ht="13.5" customHeight="1">
      <c r="A5" s="16"/>
      <c r="B5" s="12" t="s">
        <v>37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ht="12">
      <c r="A7" s="96" t="s">
        <v>86</v>
      </c>
      <c r="B7" s="97">
        <f>'Population &amp; Supply-Demand Proj'!C116</f>
        <v>0</v>
      </c>
      <c r="C7" s="97">
        <f>'Population &amp; Supply-Demand Proj'!D116</f>
        <v>0</v>
      </c>
      <c r="D7" s="97">
        <f>'Population &amp; Supply-Demand Proj'!E116</f>
        <v>0</v>
      </c>
      <c r="E7" s="97">
        <f>'Population &amp; Supply-Demand Proj'!F116</f>
        <v>0</v>
      </c>
      <c r="F7" s="97">
        <f>'Population &amp; Supply-Demand Proj'!G116</f>
        <v>0</v>
      </c>
      <c r="G7" s="97">
        <f>'Population &amp; Supply-Demand Proj'!H116</f>
        <v>0</v>
      </c>
      <c r="H7" s="97">
        <f>'Population &amp; Supply-Demand Proj'!I116</f>
        <v>0</v>
      </c>
      <c r="I7" s="97">
        <f>'Population &amp; Supply-Demand Proj'!J116</f>
        <v>0</v>
      </c>
      <c r="J7" s="97">
        <f>'Population &amp; Supply-Demand Proj'!K116</f>
        <v>0</v>
      </c>
      <c r="K7" s="97">
        <f>'Population &amp; Supply-Demand Proj'!L116</f>
        <v>0</v>
      </c>
      <c r="L7" s="97">
        <f>'Population &amp; Supply-Demand Proj'!M116</f>
        <v>0</v>
      </c>
    </row>
    <row r="8" spans="1:12" ht="12">
      <c r="A8" s="26" t="s">
        <v>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">
      <c r="A9" s="2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26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12">
      <c r="A11" s="4" t="s">
        <v>93</v>
      </c>
      <c r="B11" s="27">
        <f>SUM(B7:B10)</f>
        <v>0</v>
      </c>
      <c r="C11" s="27">
        <f aca="true" t="shared" si="0" ref="C11:L11">SUM(C7:C10)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1:12" ht="1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2">
      <c r="A13" s="26" t="s">
        <v>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">
      <c r="A14" s="26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">
      <c r="A15" s="26" t="s">
        <v>90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">
      <c r="A16" s="26" t="s">
        <v>89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12">
      <c r="A17" s="4" t="s">
        <v>40</v>
      </c>
      <c r="B17" s="27">
        <f>SUM(B15:B16)</f>
        <v>0</v>
      </c>
      <c r="C17" s="27">
        <f aca="true" t="shared" si="1" ref="C17:L17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8" ht="12">
      <c r="A20" s="19" t="s">
        <v>41</v>
      </c>
      <c r="B20" s="20"/>
      <c r="C20" s="20"/>
      <c r="D20" s="20"/>
      <c r="E20" s="20"/>
      <c r="F20" s="20"/>
      <c r="G20" s="20"/>
      <c r="H20" s="21"/>
    </row>
    <row r="21" spans="1:8" ht="24">
      <c r="A21" s="22" t="s">
        <v>42</v>
      </c>
      <c r="B21" s="23" t="s">
        <v>17</v>
      </c>
      <c r="C21" s="24" t="s">
        <v>18</v>
      </c>
      <c r="D21" s="32" t="s">
        <v>50</v>
      </c>
      <c r="E21" s="24" t="s">
        <v>43</v>
      </c>
      <c r="F21" s="23" t="s">
        <v>44</v>
      </c>
      <c r="G21" s="24" t="s">
        <v>23</v>
      </c>
      <c r="H21" s="23" t="s">
        <v>46</v>
      </c>
    </row>
    <row r="22" spans="1:8" ht="12">
      <c r="A22" s="25"/>
      <c r="B22" s="6"/>
      <c r="C22" s="24"/>
      <c r="D22" s="6" t="s">
        <v>49</v>
      </c>
      <c r="E22" s="24" t="s">
        <v>21</v>
      </c>
      <c r="F22" s="6" t="s">
        <v>57</v>
      </c>
      <c r="G22" s="24" t="s">
        <v>45</v>
      </c>
      <c r="H22" s="6" t="s">
        <v>26</v>
      </c>
    </row>
    <row r="23" spans="1:8" ht="12">
      <c r="A23" s="7"/>
      <c r="B23" s="7"/>
      <c r="C23" s="7"/>
      <c r="D23" s="7"/>
      <c r="E23" s="7"/>
      <c r="F23" s="7"/>
      <c r="G23" s="7"/>
      <c r="H23" s="7"/>
    </row>
    <row r="24" spans="1:8" ht="12">
      <c r="A24" s="7"/>
      <c r="B24" s="7"/>
      <c r="C24" s="7"/>
      <c r="D24" s="7"/>
      <c r="E24" s="7"/>
      <c r="F24" s="7"/>
      <c r="G24" s="7"/>
      <c r="H24" s="7"/>
    </row>
    <row r="25" spans="1:8" ht="12">
      <c r="A25" s="7"/>
      <c r="B25" s="7"/>
      <c r="C25" s="7"/>
      <c r="D25" s="7"/>
      <c r="E25" s="7"/>
      <c r="F25" s="7"/>
      <c r="G25" s="7"/>
      <c r="H25" s="7"/>
    </row>
    <row r="26" spans="1:8" ht="12">
      <c r="A26" s="7"/>
      <c r="B26" s="7"/>
      <c r="C26" s="7"/>
      <c r="D26" s="7"/>
      <c r="E26" s="7"/>
      <c r="F26" s="7"/>
      <c r="G26" s="7"/>
      <c r="H26" s="7"/>
    </row>
    <row r="27" spans="1:8" ht="12">
      <c r="A27" s="7"/>
      <c r="B27" s="7"/>
      <c r="C27" s="7"/>
      <c r="D27" s="7"/>
      <c r="E27" s="7"/>
      <c r="F27" s="7"/>
      <c r="G27" s="7"/>
      <c r="H27" s="7"/>
    </row>
    <row r="28" spans="1:8" ht="12">
      <c r="A28" s="7"/>
      <c r="B28" s="7"/>
      <c r="C28" s="7"/>
      <c r="D28" s="7"/>
      <c r="E28" s="7"/>
      <c r="F28" s="7"/>
      <c r="G28" s="7"/>
      <c r="H28" s="7"/>
    </row>
    <row r="29" spans="1:8" ht="12">
      <c r="A29" s="7"/>
      <c r="B29" s="7"/>
      <c r="C29" s="7"/>
      <c r="D29" s="7"/>
      <c r="E29" s="7"/>
      <c r="F29" s="7"/>
      <c r="G29" s="7"/>
      <c r="H29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7.140625" style="1" customWidth="1"/>
    <col min="2" max="12" width="10.7109375" style="1" customWidth="1"/>
    <col min="13" max="16384" width="9.140625" style="1" customWidth="1"/>
  </cols>
  <sheetData>
    <row r="1" spans="1:2" ht="12.75" thickBot="1">
      <c r="A1" s="189">
        <f>'Population &amp; Supply-Demand Proj'!C3</f>
        <v>0</v>
      </c>
      <c r="B1" s="1" t="s">
        <v>47</v>
      </c>
    </row>
    <row r="2" spans="1:2" ht="12.75" thickBot="1">
      <c r="A2" s="113">
        <f>'Population &amp; Supply-Demand Proj'!$C$4</f>
        <v>0</v>
      </c>
      <c r="B2" s="8" t="s">
        <v>48</v>
      </c>
    </row>
    <row r="3" spans="1:12" ht="12">
      <c r="A3" s="31" t="s">
        <v>97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>
      <c r="A4" s="11" t="s">
        <v>87</v>
      </c>
      <c r="B4" s="14"/>
      <c r="C4" s="14"/>
      <c r="D4" s="14"/>
      <c r="E4" s="14"/>
      <c r="F4" s="14"/>
      <c r="G4" s="14"/>
      <c r="H4" s="14" t="s">
        <v>58</v>
      </c>
      <c r="I4" s="14"/>
      <c r="J4" s="14"/>
      <c r="K4" s="14"/>
      <c r="L4" s="15"/>
    </row>
    <row r="5" spans="1:12" ht="13.5" customHeight="1">
      <c r="A5" s="16"/>
      <c r="B5" s="12" t="s">
        <v>37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ht="12">
      <c r="A7" s="96" t="s">
        <v>86</v>
      </c>
      <c r="B7" s="97">
        <f>'Population &amp; Supply-Demand Proj'!C116</f>
        <v>0</v>
      </c>
      <c r="C7" s="97">
        <f>'Population &amp; Supply-Demand Proj'!D116</f>
        <v>0</v>
      </c>
      <c r="D7" s="97">
        <f>'Population &amp; Supply-Demand Proj'!E116</f>
        <v>0</v>
      </c>
      <c r="E7" s="97">
        <f>'Population &amp; Supply-Demand Proj'!F116</f>
        <v>0</v>
      </c>
      <c r="F7" s="97">
        <f>'Population &amp; Supply-Demand Proj'!G116</f>
        <v>0</v>
      </c>
      <c r="G7" s="97">
        <f>'Population &amp; Supply-Demand Proj'!H116</f>
        <v>0</v>
      </c>
      <c r="H7" s="97">
        <f>'Population &amp; Supply-Demand Proj'!I116</f>
        <v>0</v>
      </c>
      <c r="I7" s="97">
        <f>'Population &amp; Supply-Demand Proj'!J116</f>
        <v>0</v>
      </c>
      <c r="J7" s="97">
        <f>'Population &amp; Supply-Demand Proj'!K116</f>
        <v>0</v>
      </c>
      <c r="K7" s="97">
        <f>'Population &amp; Supply-Demand Proj'!L116</f>
        <v>0</v>
      </c>
      <c r="L7" s="97">
        <f>'Population &amp; Supply-Demand Proj'!M116</f>
        <v>0</v>
      </c>
    </row>
    <row r="8" spans="1:12" ht="12">
      <c r="A8" s="26" t="s">
        <v>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">
      <c r="A9" s="2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26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12">
      <c r="A11" s="4" t="s">
        <v>93</v>
      </c>
      <c r="B11" s="27">
        <f>SUM(B7:B10)</f>
        <v>0</v>
      </c>
      <c r="C11" s="27">
        <f aca="true" t="shared" si="0" ref="C11:L11">SUM(C7:C10)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1:12" ht="1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2">
      <c r="A13" s="26" t="s">
        <v>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">
      <c r="A14" s="26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">
      <c r="A15" s="26" t="s">
        <v>90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">
      <c r="A16" s="26" t="s">
        <v>89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12">
      <c r="A17" s="4" t="s">
        <v>40</v>
      </c>
      <c r="B17" s="27">
        <f>SUM(B15:B16)</f>
        <v>0</v>
      </c>
      <c r="C17" s="27">
        <f aca="true" t="shared" si="1" ref="C17:L17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8" ht="12">
      <c r="A20" s="19" t="s">
        <v>41</v>
      </c>
      <c r="B20" s="20"/>
      <c r="C20" s="20"/>
      <c r="D20" s="20"/>
      <c r="E20" s="20"/>
      <c r="F20" s="20"/>
      <c r="G20" s="20"/>
      <c r="H20" s="21"/>
    </row>
    <row r="21" spans="1:8" ht="24">
      <c r="A21" s="22" t="s">
        <v>42</v>
      </c>
      <c r="B21" s="23" t="s">
        <v>17</v>
      </c>
      <c r="C21" s="24" t="s">
        <v>18</v>
      </c>
      <c r="D21" s="32" t="s">
        <v>50</v>
      </c>
      <c r="E21" s="24" t="s">
        <v>43</v>
      </c>
      <c r="F21" s="23" t="s">
        <v>44</v>
      </c>
      <c r="G21" s="24" t="s">
        <v>23</v>
      </c>
      <c r="H21" s="23" t="s">
        <v>46</v>
      </c>
    </row>
    <row r="22" spans="1:8" ht="12">
      <c r="A22" s="25"/>
      <c r="B22" s="6"/>
      <c r="C22" s="24"/>
      <c r="D22" s="6" t="s">
        <v>49</v>
      </c>
      <c r="E22" s="24" t="s">
        <v>21</v>
      </c>
      <c r="F22" s="6" t="s">
        <v>57</v>
      </c>
      <c r="G22" s="24" t="s">
        <v>45</v>
      </c>
      <c r="H22" s="6" t="s">
        <v>26</v>
      </c>
    </row>
    <row r="23" spans="1:8" ht="12">
      <c r="A23" s="7"/>
      <c r="B23" s="7"/>
      <c r="C23" s="7"/>
      <c r="D23" s="7"/>
      <c r="E23" s="7"/>
      <c r="F23" s="7"/>
      <c r="G23" s="7"/>
      <c r="H23" s="7"/>
    </row>
    <row r="24" spans="1:8" ht="12">
      <c r="A24" s="7"/>
      <c r="B24" s="7"/>
      <c r="C24" s="7"/>
      <c r="D24" s="7"/>
      <c r="E24" s="7"/>
      <c r="F24" s="7"/>
      <c r="G24" s="7"/>
      <c r="H24" s="7"/>
    </row>
    <row r="25" spans="1:8" ht="12">
      <c r="A25" s="7"/>
      <c r="B25" s="7"/>
      <c r="C25" s="7"/>
      <c r="D25" s="7"/>
      <c r="E25" s="7"/>
      <c r="F25" s="7"/>
      <c r="G25" s="7"/>
      <c r="H25" s="7"/>
    </row>
    <row r="26" spans="1:8" ht="12">
      <c r="A26" s="7"/>
      <c r="B26" s="7"/>
      <c r="C26" s="7"/>
      <c r="D26" s="7"/>
      <c r="E26" s="7"/>
      <c r="F26" s="7"/>
      <c r="G26" s="7"/>
      <c r="H26" s="7"/>
    </row>
    <row r="27" spans="1:8" ht="12">
      <c r="A27" s="7"/>
      <c r="B27" s="7"/>
      <c r="C27" s="7"/>
      <c r="D27" s="7"/>
      <c r="E27" s="7"/>
      <c r="F27" s="7"/>
      <c r="G27" s="7"/>
      <c r="H27" s="7"/>
    </row>
    <row r="28" spans="1:8" ht="12">
      <c r="A28" s="7"/>
      <c r="B28" s="7"/>
      <c r="C28" s="7"/>
      <c r="D28" s="7"/>
      <c r="E28" s="7"/>
      <c r="F28" s="7"/>
      <c r="G28" s="7"/>
      <c r="H28" s="7"/>
    </row>
    <row r="29" spans="1:8" ht="12">
      <c r="A29" s="7"/>
      <c r="B29" s="7"/>
      <c r="C29" s="7"/>
      <c r="D29" s="7"/>
      <c r="E29" s="7"/>
      <c r="F29" s="7"/>
      <c r="G29" s="7"/>
      <c r="H29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" customWidth="1"/>
    <col min="2" max="12" width="10.7109375" style="1" customWidth="1"/>
    <col min="13" max="16384" width="9.140625" style="1" customWidth="1"/>
  </cols>
  <sheetData>
    <row r="1" spans="1:2" ht="12.75" thickBot="1">
      <c r="A1" s="197">
        <f>'Population &amp; Supply-Demand Proj'!C3</f>
        <v>0</v>
      </c>
      <c r="B1" s="1" t="s">
        <v>47</v>
      </c>
    </row>
    <row r="2" spans="1:2" ht="12.75" thickBot="1">
      <c r="A2" s="113">
        <f>'Population &amp; Supply-Demand Proj'!$C$4</f>
        <v>0</v>
      </c>
      <c r="B2" s="8" t="s">
        <v>48</v>
      </c>
    </row>
    <row r="3" spans="1:12" ht="12">
      <c r="A3" s="31" t="s">
        <v>96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>
      <c r="A4" s="11" t="s">
        <v>87</v>
      </c>
      <c r="B4" s="14"/>
      <c r="C4" s="14"/>
      <c r="D4" s="14"/>
      <c r="E4" s="14"/>
      <c r="F4" s="14"/>
      <c r="G4" s="14"/>
      <c r="H4" s="14" t="s">
        <v>58</v>
      </c>
      <c r="I4" s="14"/>
      <c r="J4" s="14"/>
      <c r="K4" s="14"/>
      <c r="L4" s="15"/>
    </row>
    <row r="5" spans="1:12" ht="13.5" customHeight="1">
      <c r="A5" s="16"/>
      <c r="B5" s="12" t="s">
        <v>37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ht="12">
      <c r="A7" s="96" t="s">
        <v>86</v>
      </c>
      <c r="B7" s="97">
        <f>'Population &amp; Supply-Demand Proj'!C116</f>
        <v>0</v>
      </c>
      <c r="C7" s="97">
        <f>'Population &amp; Supply-Demand Proj'!D116</f>
        <v>0</v>
      </c>
      <c r="D7" s="97">
        <f>'Population &amp; Supply-Demand Proj'!E116</f>
        <v>0</v>
      </c>
      <c r="E7" s="97">
        <f>'Population &amp; Supply-Demand Proj'!F116</f>
        <v>0</v>
      </c>
      <c r="F7" s="97">
        <f>'Population &amp; Supply-Demand Proj'!G116</f>
        <v>0</v>
      </c>
      <c r="G7" s="97">
        <f>'Population &amp; Supply-Demand Proj'!H116</f>
        <v>0</v>
      </c>
      <c r="H7" s="97">
        <f>'Population &amp; Supply-Demand Proj'!I116</f>
        <v>0</v>
      </c>
      <c r="I7" s="97">
        <f>'Population &amp; Supply-Demand Proj'!J116</f>
        <v>0</v>
      </c>
      <c r="J7" s="97">
        <f>'Population &amp; Supply-Demand Proj'!K116</f>
        <v>0</v>
      </c>
      <c r="K7" s="97">
        <f>'Population &amp; Supply-Demand Proj'!L116</f>
        <v>0</v>
      </c>
      <c r="L7" s="97">
        <f>'Population &amp; Supply-Demand Proj'!M116</f>
        <v>0</v>
      </c>
    </row>
    <row r="8" spans="1:12" ht="12">
      <c r="A8" s="26" t="s">
        <v>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">
      <c r="A9" s="2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26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12">
      <c r="A11" s="4" t="s">
        <v>93</v>
      </c>
      <c r="B11" s="27">
        <f>SUM(B7:B10)</f>
        <v>0</v>
      </c>
      <c r="C11" s="27">
        <f aca="true" t="shared" si="0" ref="C11:L11">SUM(C7:C10)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1:12" ht="1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2">
      <c r="A13" s="26" t="s">
        <v>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">
      <c r="A14" s="26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">
      <c r="A15" s="26" t="s">
        <v>90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">
      <c r="A16" s="26" t="s">
        <v>89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12">
      <c r="A17" s="4" t="s">
        <v>40</v>
      </c>
      <c r="B17" s="27">
        <f>SUM(B15:B16)</f>
        <v>0</v>
      </c>
      <c r="C17" s="27">
        <f aca="true" t="shared" si="1" ref="C17:L17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8" ht="12">
      <c r="A20" s="19" t="s">
        <v>41</v>
      </c>
      <c r="B20" s="20"/>
      <c r="C20" s="20"/>
      <c r="D20" s="20"/>
      <c r="E20" s="20"/>
      <c r="F20" s="20"/>
      <c r="G20" s="20"/>
      <c r="H20" s="21"/>
    </row>
    <row r="21" spans="1:8" ht="24">
      <c r="A21" s="22" t="s">
        <v>42</v>
      </c>
      <c r="B21" s="23" t="s">
        <v>17</v>
      </c>
      <c r="C21" s="24" t="s">
        <v>18</v>
      </c>
      <c r="D21" s="32" t="s">
        <v>50</v>
      </c>
      <c r="E21" s="24" t="s">
        <v>43</v>
      </c>
      <c r="F21" s="23" t="s">
        <v>44</v>
      </c>
      <c r="G21" s="24" t="s">
        <v>23</v>
      </c>
      <c r="H21" s="23" t="s">
        <v>46</v>
      </c>
    </row>
    <row r="22" spans="1:8" ht="12">
      <c r="A22" s="25"/>
      <c r="B22" s="6"/>
      <c r="C22" s="24"/>
      <c r="D22" s="6" t="s">
        <v>49</v>
      </c>
      <c r="E22" s="24" t="s">
        <v>21</v>
      </c>
      <c r="F22" s="6" t="s">
        <v>57</v>
      </c>
      <c r="G22" s="24" t="s">
        <v>45</v>
      </c>
      <c r="H22" s="6" t="s">
        <v>26</v>
      </c>
    </row>
    <row r="23" spans="1:8" ht="12">
      <c r="A23" s="7"/>
      <c r="B23" s="7"/>
      <c r="C23" s="7"/>
      <c r="D23" s="7"/>
      <c r="E23" s="7"/>
      <c r="F23" s="7"/>
      <c r="G23" s="7"/>
      <c r="H23" s="7"/>
    </row>
    <row r="24" spans="1:8" ht="12">
      <c r="A24" s="7"/>
      <c r="B24" s="7"/>
      <c r="C24" s="7"/>
      <c r="D24" s="7"/>
      <c r="E24" s="7"/>
      <c r="F24" s="7"/>
      <c r="G24" s="7"/>
      <c r="H24" s="7"/>
    </row>
    <row r="25" spans="1:8" ht="12">
      <c r="A25" s="7"/>
      <c r="B25" s="7"/>
      <c r="C25" s="7"/>
      <c r="D25" s="7"/>
      <c r="E25" s="7"/>
      <c r="F25" s="7"/>
      <c r="G25" s="7"/>
      <c r="H25" s="7"/>
    </row>
    <row r="26" spans="1:8" ht="12">
      <c r="A26" s="7"/>
      <c r="B26" s="7"/>
      <c r="C26" s="7"/>
      <c r="D26" s="7"/>
      <c r="E26" s="7"/>
      <c r="F26" s="7"/>
      <c r="G26" s="7"/>
      <c r="H26" s="7"/>
    </row>
    <row r="27" spans="1:8" ht="12">
      <c r="A27" s="7"/>
      <c r="B27" s="7"/>
      <c r="C27" s="7"/>
      <c r="D27" s="7"/>
      <c r="E27" s="7"/>
      <c r="F27" s="7"/>
      <c r="G27" s="7"/>
      <c r="H27" s="7"/>
    </row>
    <row r="28" spans="1:8" ht="12">
      <c r="A28" s="7"/>
      <c r="B28" s="7"/>
      <c r="C28" s="7"/>
      <c r="D28" s="7"/>
      <c r="E28" s="7"/>
      <c r="F28" s="7"/>
      <c r="G28" s="7"/>
      <c r="H28" s="7"/>
    </row>
    <row r="29" spans="1:8" ht="12">
      <c r="A29" s="7"/>
      <c r="B29" s="7"/>
      <c r="C29" s="7"/>
      <c r="D29" s="7"/>
      <c r="E29" s="7"/>
      <c r="F29" s="7"/>
      <c r="G29" s="7"/>
      <c r="H29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" customWidth="1"/>
    <col min="2" max="12" width="10.7109375" style="1" customWidth="1"/>
    <col min="13" max="16384" width="9.140625" style="1" customWidth="1"/>
  </cols>
  <sheetData>
    <row r="1" spans="1:2" ht="12.75" thickBot="1">
      <c r="A1" s="197">
        <f>'Population &amp; Supply-Demand Proj'!C3</f>
        <v>0</v>
      </c>
      <c r="B1" s="1" t="s">
        <v>47</v>
      </c>
    </row>
    <row r="2" spans="1:2" ht="12.75" thickBot="1">
      <c r="A2" s="113">
        <f>'Population &amp; Supply-Demand Proj'!$C$4</f>
        <v>0</v>
      </c>
      <c r="B2" s="8" t="s">
        <v>48</v>
      </c>
    </row>
    <row r="3" spans="1:12" ht="12">
      <c r="A3" s="31" t="s">
        <v>95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>
      <c r="A4" s="11" t="s">
        <v>87</v>
      </c>
      <c r="B4" s="14"/>
      <c r="C4" s="14"/>
      <c r="D4" s="14"/>
      <c r="E4" s="14"/>
      <c r="F4" s="14"/>
      <c r="G4" s="14"/>
      <c r="H4" s="14" t="s">
        <v>58</v>
      </c>
      <c r="I4" s="14"/>
      <c r="J4" s="14"/>
      <c r="K4" s="14"/>
      <c r="L4" s="15"/>
    </row>
    <row r="5" spans="1:12" ht="13.5" customHeight="1">
      <c r="A5" s="16"/>
      <c r="B5" s="12" t="s">
        <v>37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ht="12">
      <c r="A7" s="96" t="s">
        <v>86</v>
      </c>
      <c r="B7" s="97">
        <f>'Population &amp; Supply-Demand Proj'!C116</f>
        <v>0</v>
      </c>
      <c r="C7" s="97">
        <f>'Population &amp; Supply-Demand Proj'!D116</f>
        <v>0</v>
      </c>
      <c r="D7" s="97">
        <f>'Population &amp; Supply-Demand Proj'!E116</f>
        <v>0</v>
      </c>
      <c r="E7" s="97">
        <f>'Population &amp; Supply-Demand Proj'!F116</f>
        <v>0</v>
      </c>
      <c r="F7" s="97">
        <f>'Population &amp; Supply-Demand Proj'!G116</f>
        <v>0</v>
      </c>
      <c r="G7" s="97">
        <f>'Population &amp; Supply-Demand Proj'!H116</f>
        <v>0</v>
      </c>
      <c r="H7" s="97">
        <f>'Population &amp; Supply-Demand Proj'!I116</f>
        <v>0</v>
      </c>
      <c r="I7" s="97">
        <f>'Population &amp; Supply-Demand Proj'!J116</f>
        <v>0</v>
      </c>
      <c r="J7" s="97">
        <f>'Population &amp; Supply-Demand Proj'!K116</f>
        <v>0</v>
      </c>
      <c r="K7" s="97">
        <f>'Population &amp; Supply-Demand Proj'!L116</f>
        <v>0</v>
      </c>
      <c r="L7" s="97">
        <f>'Population &amp; Supply-Demand Proj'!M116</f>
        <v>0</v>
      </c>
    </row>
    <row r="8" spans="1:12" ht="12">
      <c r="A8" s="26" t="s">
        <v>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">
      <c r="A9" s="2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26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12">
      <c r="A11" s="4" t="s">
        <v>93</v>
      </c>
      <c r="B11" s="27">
        <f>SUM(B7:B10)</f>
        <v>0</v>
      </c>
      <c r="C11" s="27">
        <f aca="true" t="shared" si="0" ref="C11:L11">SUM(C7:C10)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1:12" ht="1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2">
      <c r="A13" s="26" t="s">
        <v>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">
      <c r="A14" s="26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">
      <c r="A15" s="26" t="s">
        <v>90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">
      <c r="A16" s="26" t="s">
        <v>89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12">
      <c r="A17" s="4" t="s">
        <v>40</v>
      </c>
      <c r="B17" s="27">
        <f>SUM(B15:B16)</f>
        <v>0</v>
      </c>
      <c r="C17" s="27">
        <f aca="true" t="shared" si="1" ref="C17:L17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8" ht="12">
      <c r="A20" s="19" t="s">
        <v>41</v>
      </c>
      <c r="B20" s="20"/>
      <c r="C20" s="20"/>
      <c r="D20" s="20"/>
      <c r="E20" s="20"/>
      <c r="F20" s="20"/>
      <c r="G20" s="20"/>
      <c r="H20" s="21"/>
    </row>
    <row r="21" spans="1:8" ht="24">
      <c r="A21" s="22" t="s">
        <v>42</v>
      </c>
      <c r="B21" s="23" t="s">
        <v>17</v>
      </c>
      <c r="C21" s="24" t="s">
        <v>18</v>
      </c>
      <c r="D21" s="32" t="s">
        <v>50</v>
      </c>
      <c r="E21" s="24" t="s">
        <v>43</v>
      </c>
      <c r="F21" s="23" t="s">
        <v>44</v>
      </c>
      <c r="G21" s="24" t="s">
        <v>23</v>
      </c>
      <c r="H21" s="23" t="s">
        <v>46</v>
      </c>
    </row>
    <row r="22" spans="1:8" ht="12">
      <c r="A22" s="25"/>
      <c r="B22" s="6"/>
      <c r="C22" s="24"/>
      <c r="D22" s="6" t="s">
        <v>49</v>
      </c>
      <c r="E22" s="24" t="s">
        <v>21</v>
      </c>
      <c r="F22" s="6" t="s">
        <v>57</v>
      </c>
      <c r="G22" s="24" t="s">
        <v>45</v>
      </c>
      <c r="H22" s="6" t="s">
        <v>26</v>
      </c>
    </row>
    <row r="23" spans="1:8" ht="12">
      <c r="A23" s="7"/>
      <c r="B23" s="7"/>
      <c r="C23" s="7"/>
      <c r="D23" s="7"/>
      <c r="E23" s="7"/>
      <c r="F23" s="7"/>
      <c r="G23" s="7"/>
      <c r="H23" s="7"/>
    </row>
    <row r="24" spans="1:8" ht="12">
      <c r="A24" s="7"/>
      <c r="B24" s="7"/>
      <c r="C24" s="7"/>
      <c r="D24" s="7"/>
      <c r="E24" s="7"/>
      <c r="F24" s="7"/>
      <c r="G24" s="7"/>
      <c r="H24" s="7"/>
    </row>
    <row r="25" spans="1:8" ht="12">
      <c r="A25" s="7"/>
      <c r="B25" s="7"/>
      <c r="C25" s="7"/>
      <c r="D25" s="7"/>
      <c r="E25" s="7"/>
      <c r="F25" s="7"/>
      <c r="G25" s="7"/>
      <c r="H25" s="7"/>
    </row>
    <row r="26" spans="1:8" ht="12">
      <c r="A26" s="7"/>
      <c r="B26" s="7"/>
      <c r="C26" s="7"/>
      <c r="D26" s="7"/>
      <c r="E26" s="7"/>
      <c r="F26" s="7"/>
      <c r="G26" s="7"/>
      <c r="H26" s="7"/>
    </row>
    <row r="27" spans="1:8" ht="12">
      <c r="A27" s="7"/>
      <c r="B27" s="7"/>
      <c r="C27" s="7"/>
      <c r="D27" s="7"/>
      <c r="E27" s="7"/>
      <c r="F27" s="7"/>
      <c r="G27" s="7"/>
      <c r="H27" s="7"/>
    </row>
    <row r="28" spans="1:8" ht="12">
      <c r="A28" s="7"/>
      <c r="B28" s="7"/>
      <c r="C28" s="7"/>
      <c r="D28" s="7"/>
      <c r="E28" s="7"/>
      <c r="F28" s="7"/>
      <c r="G28" s="7"/>
      <c r="H28" s="7"/>
    </row>
    <row r="29" spans="1:8" ht="12">
      <c r="A29" s="7"/>
      <c r="B29" s="7"/>
      <c r="C29" s="7"/>
      <c r="D29" s="7"/>
      <c r="E29" s="7"/>
      <c r="F29" s="7"/>
      <c r="G29" s="7"/>
      <c r="H29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" customWidth="1"/>
    <col min="2" max="12" width="10.7109375" style="1" customWidth="1"/>
    <col min="13" max="16384" width="9.140625" style="1" customWidth="1"/>
  </cols>
  <sheetData>
    <row r="1" spans="1:2" ht="12.75" thickBot="1">
      <c r="A1" s="197">
        <f>'Population &amp; Supply-Demand Proj'!C3</f>
        <v>0</v>
      </c>
      <c r="B1" s="1" t="s">
        <v>47</v>
      </c>
    </row>
    <row r="2" spans="1:2" ht="12.75" thickBot="1">
      <c r="A2" s="113">
        <f>'Population &amp; Supply-Demand Proj'!$C$4</f>
        <v>0</v>
      </c>
      <c r="B2" s="8" t="s">
        <v>48</v>
      </c>
    </row>
    <row r="3" spans="1:12" ht="12">
      <c r="A3" s="31" t="s">
        <v>94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>
      <c r="A4" s="11" t="s">
        <v>87</v>
      </c>
      <c r="B4" s="14"/>
      <c r="C4" s="14"/>
      <c r="D4" s="14"/>
      <c r="E4" s="14"/>
      <c r="F4" s="14"/>
      <c r="G4" s="14"/>
      <c r="H4" s="14" t="s">
        <v>58</v>
      </c>
      <c r="I4" s="14"/>
      <c r="J4" s="14"/>
      <c r="K4" s="14"/>
      <c r="L4" s="15"/>
    </row>
    <row r="5" spans="1:12" ht="13.5" customHeight="1">
      <c r="A5" s="16"/>
      <c r="B5" s="12" t="s">
        <v>37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ht="12">
      <c r="A7" s="96" t="s">
        <v>86</v>
      </c>
      <c r="B7" s="97">
        <f>'Population &amp; Supply-Demand Proj'!C116</f>
        <v>0</v>
      </c>
      <c r="C7" s="97">
        <f>'Population &amp; Supply-Demand Proj'!D116</f>
        <v>0</v>
      </c>
      <c r="D7" s="97">
        <f>'Population &amp; Supply-Demand Proj'!E116</f>
        <v>0</v>
      </c>
      <c r="E7" s="97">
        <f>'Population &amp; Supply-Demand Proj'!F116</f>
        <v>0</v>
      </c>
      <c r="F7" s="97">
        <f>'Population &amp; Supply-Demand Proj'!G116</f>
        <v>0</v>
      </c>
      <c r="G7" s="97">
        <f>'Population &amp; Supply-Demand Proj'!H116</f>
        <v>0</v>
      </c>
      <c r="H7" s="97">
        <f>'Population &amp; Supply-Demand Proj'!I116</f>
        <v>0</v>
      </c>
      <c r="I7" s="97">
        <f>'Population &amp; Supply-Demand Proj'!J116</f>
        <v>0</v>
      </c>
      <c r="J7" s="97">
        <f>'Population &amp; Supply-Demand Proj'!K116</f>
        <v>0</v>
      </c>
      <c r="K7" s="97">
        <f>'Population &amp; Supply-Demand Proj'!L116</f>
        <v>0</v>
      </c>
      <c r="L7" s="97">
        <f>'Population &amp; Supply-Demand Proj'!M116</f>
        <v>0</v>
      </c>
    </row>
    <row r="8" spans="1:12" ht="12">
      <c r="A8" s="26" t="s">
        <v>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">
      <c r="A9" s="2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26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12">
      <c r="A11" s="4" t="s">
        <v>93</v>
      </c>
      <c r="B11" s="27">
        <f>SUM(B7:B10)</f>
        <v>0</v>
      </c>
      <c r="C11" s="27">
        <f aca="true" t="shared" si="0" ref="C11:L11">SUM(C7:C10)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1:12" ht="1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2">
      <c r="A13" s="26" t="s">
        <v>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">
      <c r="A14" s="26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">
      <c r="A15" s="26" t="s">
        <v>90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">
      <c r="A16" s="26" t="s">
        <v>89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12">
      <c r="A17" s="4" t="s">
        <v>40</v>
      </c>
      <c r="B17" s="27">
        <f>SUM(B15:B16)</f>
        <v>0</v>
      </c>
      <c r="C17" s="27">
        <f aca="true" t="shared" si="1" ref="C17:L17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8" ht="12">
      <c r="A20" s="19" t="s">
        <v>41</v>
      </c>
      <c r="B20" s="20"/>
      <c r="C20" s="20"/>
      <c r="D20" s="20"/>
      <c r="E20" s="20"/>
      <c r="F20" s="20"/>
      <c r="G20" s="20"/>
      <c r="H20" s="21"/>
    </row>
    <row r="21" spans="1:8" ht="24">
      <c r="A21" s="22" t="s">
        <v>42</v>
      </c>
      <c r="B21" s="23" t="s">
        <v>17</v>
      </c>
      <c r="C21" s="24" t="s">
        <v>18</v>
      </c>
      <c r="D21" s="32" t="s">
        <v>50</v>
      </c>
      <c r="E21" s="24" t="s">
        <v>43</v>
      </c>
      <c r="F21" s="23" t="s">
        <v>44</v>
      </c>
      <c r="G21" s="24" t="s">
        <v>23</v>
      </c>
      <c r="H21" s="23" t="s">
        <v>46</v>
      </c>
    </row>
    <row r="22" spans="1:8" ht="12">
      <c r="A22" s="25"/>
      <c r="B22" s="6"/>
      <c r="C22" s="24"/>
      <c r="D22" s="6" t="s">
        <v>49</v>
      </c>
      <c r="E22" s="24" t="s">
        <v>21</v>
      </c>
      <c r="F22" s="6" t="s">
        <v>57</v>
      </c>
      <c r="G22" s="24" t="s">
        <v>45</v>
      </c>
      <c r="H22" s="6" t="s">
        <v>26</v>
      </c>
    </row>
    <row r="23" spans="1:8" ht="12">
      <c r="A23" s="7"/>
      <c r="B23" s="7"/>
      <c r="C23" s="7"/>
      <c r="D23" s="7"/>
      <c r="E23" s="7"/>
      <c r="F23" s="7"/>
      <c r="G23" s="7"/>
      <c r="H23" s="7"/>
    </row>
    <row r="24" spans="1:8" ht="12">
      <c r="A24" s="7"/>
      <c r="B24" s="7"/>
      <c r="C24" s="7"/>
      <c r="D24" s="7"/>
      <c r="E24" s="7"/>
      <c r="F24" s="7"/>
      <c r="G24" s="7"/>
      <c r="H24" s="7"/>
    </row>
    <row r="25" spans="1:8" ht="12">
      <c r="A25" s="7"/>
      <c r="B25" s="7"/>
      <c r="C25" s="7"/>
      <c r="D25" s="7"/>
      <c r="E25" s="7"/>
      <c r="F25" s="7"/>
      <c r="G25" s="7"/>
      <c r="H25" s="7"/>
    </row>
    <row r="26" spans="1:8" ht="12">
      <c r="A26" s="7"/>
      <c r="B26" s="7"/>
      <c r="C26" s="7"/>
      <c r="D26" s="7"/>
      <c r="E26" s="7"/>
      <c r="F26" s="7"/>
      <c r="G26" s="7"/>
      <c r="H26" s="7"/>
    </row>
    <row r="27" spans="1:8" ht="12">
      <c r="A27" s="7"/>
      <c r="B27" s="7"/>
      <c r="C27" s="7"/>
      <c r="D27" s="7"/>
      <c r="E27" s="7"/>
      <c r="F27" s="7"/>
      <c r="G27" s="7"/>
      <c r="H27" s="7"/>
    </row>
    <row r="28" spans="1:8" ht="12">
      <c r="A28" s="7"/>
      <c r="B28" s="7"/>
      <c r="C28" s="7"/>
      <c r="D28" s="7"/>
      <c r="E28" s="7"/>
      <c r="F28" s="7"/>
      <c r="G28" s="7"/>
      <c r="H28" s="7"/>
    </row>
    <row r="29" spans="1:8" ht="12">
      <c r="A29" s="7"/>
      <c r="B29" s="7"/>
      <c r="C29" s="7"/>
      <c r="D29" s="7"/>
      <c r="E29" s="7"/>
      <c r="F29" s="7"/>
      <c r="G29" s="7"/>
      <c r="H29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G27"/>
  <sheetViews>
    <sheetView zoomScalePageLayoutView="0" workbookViewId="0" topLeftCell="A1">
      <selection activeCell="E3" sqref="E3"/>
    </sheetView>
  </sheetViews>
  <sheetFormatPr defaultColWidth="9.140625" defaultRowHeight="19.5" customHeight="1"/>
  <cols>
    <col min="1" max="1" width="37.7109375" style="144" customWidth="1"/>
    <col min="2" max="7" width="26.8515625" style="144" customWidth="1"/>
    <col min="8" max="9" width="16.7109375" style="144" customWidth="1"/>
    <col min="10" max="16384" width="9.140625" style="144" customWidth="1"/>
  </cols>
  <sheetData>
    <row r="3" spans="1:5" ht="19.5" customHeight="1">
      <c r="A3" s="118" t="s">
        <v>47</v>
      </c>
      <c r="B3" s="190">
        <f>'Contact Info &amp; Use Sector Desc'!$C$3</f>
        <v>0</v>
      </c>
      <c r="C3" s="141"/>
      <c r="D3" s="142"/>
      <c r="E3" s="143"/>
    </row>
    <row r="4" spans="1:5" ht="19.5" customHeight="1">
      <c r="A4" s="118" t="s">
        <v>48</v>
      </c>
      <c r="B4" s="198">
        <f>'Population &amp; Supply-Demand Proj'!$C$4</f>
        <v>0</v>
      </c>
      <c r="C4" s="141"/>
      <c r="D4" s="142"/>
      <c r="E4" s="143"/>
    </row>
    <row r="5" ht="19.5" customHeight="1">
      <c r="A5" s="145"/>
    </row>
    <row r="6" spans="1:7" s="139" customFormat="1" ht="19.5" customHeight="1">
      <c r="A6" s="151" t="s">
        <v>99</v>
      </c>
      <c r="B6" s="152"/>
      <c r="C6" s="153"/>
      <c r="D6" s="154" t="s">
        <v>100</v>
      </c>
      <c r="E6" s="154"/>
      <c r="F6" s="153"/>
      <c r="G6" s="155"/>
    </row>
    <row r="7" spans="1:7" ht="19.5" customHeight="1">
      <c r="A7" s="140" t="s">
        <v>101</v>
      </c>
      <c r="B7" s="146"/>
      <c r="C7" s="147"/>
      <c r="D7" s="147"/>
      <c r="E7" s="147"/>
      <c r="F7" s="147"/>
      <c r="G7" s="148"/>
    </row>
    <row r="8" spans="1:7" ht="19.5" customHeight="1">
      <c r="A8" s="140" t="s">
        <v>102</v>
      </c>
      <c r="B8" s="146"/>
      <c r="C8" s="147"/>
      <c r="D8" s="147"/>
      <c r="E8" s="147"/>
      <c r="F8" s="147"/>
      <c r="G8" s="148"/>
    </row>
    <row r="9" spans="1:7" ht="19.5" customHeight="1">
      <c r="A9" s="140" t="s">
        <v>103</v>
      </c>
      <c r="B9" s="146"/>
      <c r="C9" s="147"/>
      <c r="D9" s="147"/>
      <c r="E9" s="147"/>
      <c r="F9" s="147"/>
      <c r="G9" s="148"/>
    </row>
    <row r="10" spans="1:7" ht="19.5" customHeight="1">
      <c r="A10" s="140" t="s">
        <v>104</v>
      </c>
      <c r="B10" s="146"/>
      <c r="C10" s="147"/>
      <c r="D10" s="147"/>
      <c r="E10" s="147"/>
      <c r="F10" s="147"/>
      <c r="G10" s="148"/>
    </row>
    <row r="11" spans="1:7" ht="19.5" customHeight="1">
      <c r="A11" s="140" t="s">
        <v>105</v>
      </c>
      <c r="B11" s="146"/>
      <c r="C11" s="147"/>
      <c r="D11" s="147"/>
      <c r="E11" s="147"/>
      <c r="F11" s="147"/>
      <c r="G11" s="148"/>
    </row>
    <row r="12" ht="19.5" customHeight="1">
      <c r="A12" s="145"/>
    </row>
    <row r="13" ht="19.5" customHeight="1">
      <c r="A13" s="145"/>
    </row>
    <row r="14" spans="2:7" ht="19.5" customHeight="1">
      <c r="B14" s="156" t="s">
        <v>119</v>
      </c>
      <c r="C14" s="156" t="s">
        <v>101</v>
      </c>
      <c r="D14" s="156" t="s">
        <v>102</v>
      </c>
      <c r="E14" s="156" t="s">
        <v>103</v>
      </c>
      <c r="F14" s="156" t="s">
        <v>104</v>
      </c>
      <c r="G14" s="156" t="s">
        <v>105</v>
      </c>
    </row>
    <row r="15" spans="1:7" ht="19.5" customHeight="1">
      <c r="A15" s="149" t="s">
        <v>118</v>
      </c>
      <c r="B15" s="157"/>
      <c r="C15" s="157"/>
      <c r="D15" s="157"/>
      <c r="E15" s="157"/>
      <c r="F15" s="157"/>
      <c r="G15" s="157"/>
    </row>
    <row r="16" spans="1:7" ht="19.5" customHeight="1">
      <c r="A16" s="149" t="s">
        <v>106</v>
      </c>
      <c r="B16" s="157"/>
      <c r="C16" s="157"/>
      <c r="D16" s="157"/>
      <c r="E16" s="157"/>
      <c r="F16" s="157"/>
      <c r="G16" s="157"/>
    </row>
    <row r="17" spans="1:7" ht="19.5" customHeight="1">
      <c r="A17" s="149" t="s">
        <v>107</v>
      </c>
      <c r="B17" s="157"/>
      <c r="C17" s="157"/>
      <c r="D17" s="157"/>
      <c r="E17" s="157"/>
      <c r="F17" s="157"/>
      <c r="G17" s="157"/>
    </row>
    <row r="18" spans="1:7" ht="19.5" customHeight="1">
      <c r="A18" s="149" t="s">
        <v>108</v>
      </c>
      <c r="B18" s="157"/>
      <c r="C18" s="157"/>
      <c r="D18" s="157"/>
      <c r="E18" s="157"/>
      <c r="F18" s="157"/>
      <c r="G18" s="157"/>
    </row>
    <row r="19" spans="1:7" ht="19.5" customHeight="1">
      <c r="A19" s="150" t="s">
        <v>109</v>
      </c>
      <c r="B19" s="157"/>
      <c r="C19" s="157"/>
      <c r="D19" s="157"/>
      <c r="E19" s="157"/>
      <c r="F19" s="157"/>
      <c r="G19" s="157"/>
    </row>
    <row r="20" spans="1:7" ht="19.5" customHeight="1">
      <c r="A20" s="150" t="s">
        <v>110</v>
      </c>
      <c r="B20" s="157"/>
      <c r="C20" s="157"/>
      <c r="D20" s="157"/>
      <c r="E20" s="157"/>
      <c r="F20" s="157"/>
      <c r="G20" s="157"/>
    </row>
    <row r="21" spans="1:7" ht="19.5" customHeight="1">
      <c r="A21" s="150" t="s">
        <v>111</v>
      </c>
      <c r="B21" s="157"/>
      <c r="C21" s="157"/>
      <c r="D21" s="157"/>
      <c r="E21" s="157"/>
      <c r="F21" s="157"/>
      <c r="G21" s="157"/>
    </row>
    <row r="22" spans="1:7" ht="19.5" customHeight="1">
      <c r="A22" s="150" t="s">
        <v>112</v>
      </c>
      <c r="B22" s="157"/>
      <c r="C22" s="157"/>
      <c r="D22" s="157"/>
      <c r="E22" s="157"/>
      <c r="F22" s="157"/>
      <c r="G22" s="157"/>
    </row>
    <row r="23" spans="1:7" ht="19.5" customHeight="1">
      <c r="A23" s="150" t="s">
        <v>113</v>
      </c>
      <c r="B23" s="157"/>
      <c r="C23" s="157"/>
      <c r="D23" s="157"/>
      <c r="E23" s="157"/>
      <c r="F23" s="157"/>
      <c r="G23" s="157"/>
    </row>
    <row r="24" spans="1:7" ht="19.5" customHeight="1">
      <c r="A24" s="150" t="s">
        <v>114</v>
      </c>
      <c r="B24" s="157"/>
      <c r="C24" s="157"/>
      <c r="D24" s="157"/>
      <c r="E24" s="157"/>
      <c r="F24" s="157"/>
      <c r="G24" s="157"/>
    </row>
    <row r="25" spans="1:7" ht="19.5" customHeight="1">
      <c r="A25" s="150" t="s">
        <v>115</v>
      </c>
      <c r="B25" s="157"/>
      <c r="C25" s="157"/>
      <c r="D25" s="157"/>
      <c r="E25" s="157"/>
      <c r="F25" s="157"/>
      <c r="G25" s="157"/>
    </row>
    <row r="26" spans="1:7" ht="19.5" customHeight="1">
      <c r="A26" s="150" t="s">
        <v>116</v>
      </c>
      <c r="B26" s="157"/>
      <c r="C26" s="157"/>
      <c r="D26" s="157"/>
      <c r="E26" s="157"/>
      <c r="F26" s="157"/>
      <c r="G26" s="157"/>
    </row>
    <row r="27" spans="1:7" ht="19.5" customHeight="1">
      <c r="A27" s="150" t="s">
        <v>117</v>
      </c>
      <c r="B27" s="157"/>
      <c r="C27" s="157"/>
      <c r="D27" s="157"/>
      <c r="E27" s="157"/>
      <c r="F27" s="157"/>
      <c r="G27" s="1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J. Rayno</dc:creator>
  <cp:keywords/>
  <dc:description/>
  <cp:lastModifiedBy>Donald Rayno</cp:lastModifiedBy>
  <cp:lastPrinted>2012-08-22T18:45:58Z</cp:lastPrinted>
  <dcterms:created xsi:type="dcterms:W3CDTF">2000-10-23T21:54:55Z</dcterms:created>
  <dcterms:modified xsi:type="dcterms:W3CDTF">2013-06-04T16:13:59Z</dcterms:modified>
  <cp:category/>
  <cp:version/>
  <cp:contentType/>
  <cp:contentStatus/>
</cp:coreProperties>
</file>